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 firstSheet="1" activeTab="2"/>
  </bookViews>
  <sheets>
    <sheet name="2018计划任务分解表 （附件1）" sheetId="12" r:id="rId1"/>
    <sheet name="2018年城镇棚户区改造总项目表（附件2）" sheetId="14" r:id="rId2"/>
    <sheet name="2018年城镇棚户区改造项目综合数据统计表（附表三）" sheetId="13" r:id="rId3"/>
  </sheets>
  <definedNames>
    <definedName name="_xlnm.Print_Titles" localSheetId="0">'2018计划任务分解表 （附件1）'!#REF!</definedName>
    <definedName name="_xlnm.Print_Titles" localSheetId="2">'2018年城镇棚户区改造项目综合数据统计表（附表三）'!$3:$4</definedName>
    <definedName name="_xlnm.Print_Titles" localSheetId="1">'2018年城镇棚户区改造总项目表（附件2）'!$4:$4</definedName>
  </definedNames>
  <calcPr calcId="144525"/>
</workbook>
</file>

<file path=xl/sharedStrings.xml><?xml version="1.0" encoding="utf-8"?>
<sst xmlns="http://schemas.openxmlformats.org/spreadsheetml/2006/main" count="188">
  <si>
    <t>附件1</t>
  </si>
  <si>
    <t>重点民生实事项目基层表（一）</t>
  </si>
  <si>
    <t>项目名称：城镇棚户区改造                  填报单位（公章）：                             2018年4月26日</t>
  </si>
  <si>
    <t xml:space="preserve"> </t>
  </si>
  <si>
    <t>计划完成数</t>
  </si>
  <si>
    <t>累计完成情况（开工进展情况）</t>
  </si>
  <si>
    <t>长沙市</t>
  </si>
  <si>
    <t>市本级及辖区</t>
  </si>
  <si>
    <t>高新区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</si>
  <si>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</si>
  <si>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</si>
  <si>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</si>
  <si>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</si>
  <si>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</si>
  <si>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</si>
  <si>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</si>
  <si>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</si>
  <si>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宁乡县</t>
  </si>
  <si>
    <t>株洲市</t>
  </si>
  <si>
    <t>市本级</t>
  </si>
  <si>
    <t>天元区</t>
  </si>
  <si>
    <t>荷塘区</t>
  </si>
  <si>
    <t>芦淞区</t>
  </si>
  <si>
    <t>石峰区</t>
  </si>
  <si>
    <t>经开区（云龙示范区）</t>
  </si>
  <si>
    <t>株洲县</t>
  </si>
  <si>
    <t>醴陵市</t>
  </si>
  <si>
    <t>攸县</t>
  </si>
  <si>
    <t>茶陵县</t>
  </si>
  <si>
    <t>炎陵县</t>
  </si>
  <si>
    <t>湘潭市</t>
  </si>
  <si>
    <t>雨湖区</t>
  </si>
  <si>
    <t>岳塘区</t>
  </si>
  <si>
    <t>昭山区</t>
  </si>
  <si>
    <t>湘潭县</t>
  </si>
  <si>
    <t>湘乡市</t>
  </si>
  <si>
    <t>韶山市</t>
  </si>
  <si>
    <t>衡阳市</t>
  </si>
  <si>
    <t>珠晖区</t>
  </si>
  <si>
    <t>雁峰区</t>
  </si>
  <si>
    <t>蒸湘区</t>
  </si>
  <si>
    <t>石鼓区</t>
  </si>
  <si>
    <t>南岳区</t>
  </si>
  <si>
    <t>常宁市</t>
  </si>
  <si>
    <t>耒阳市</t>
  </si>
  <si>
    <t>祁东县</t>
  </si>
  <si>
    <t>衡阳县</t>
  </si>
  <si>
    <t>衡东县</t>
  </si>
  <si>
    <t>衡南县</t>
  </si>
  <si>
    <t>衡山县</t>
  </si>
  <si>
    <t>邵阳市</t>
  </si>
  <si>
    <t>大祥区</t>
  </si>
  <si>
    <t>双清区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</si>
  <si>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</si>
  <si>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</si>
  <si>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</si>
  <si>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</si>
  <si>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</si>
  <si>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</si>
  <si>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</si>
  <si>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</si>
  <si>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</si>
  <si>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</si>
  <si>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</si>
  <si>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岳阳楼区</t>
  </si>
  <si>
    <t>南湖区</t>
  </si>
  <si>
    <t>经开区</t>
  </si>
  <si>
    <t>君山区</t>
  </si>
  <si>
    <t>云溪区</t>
  </si>
  <si>
    <t>临港新区</t>
  </si>
  <si>
    <t>屈原区</t>
  </si>
  <si>
    <t>汨罗市</t>
  </si>
  <si>
    <t>临湘市</t>
  </si>
  <si>
    <t>岳阳县</t>
  </si>
  <si>
    <t>华容县</t>
  </si>
  <si>
    <t>湘阴县</t>
  </si>
  <si>
    <t>平江县</t>
  </si>
  <si>
    <t>常德市</t>
  </si>
  <si>
    <t>武陵区</t>
  </si>
  <si>
    <t>鼎城区</t>
  </si>
  <si>
    <t>柳叶湖旅游   管理区</t>
  </si>
  <si>
    <t>桃花源旅游   管理区</t>
  </si>
  <si>
    <t>西湖管理区</t>
  </si>
  <si>
    <t>西洞庭管理区</t>
  </si>
  <si>
    <t>桃源县</t>
  </si>
  <si>
    <t>临澧县</t>
  </si>
  <si>
    <t>汉寿县</t>
  </si>
  <si>
    <t>石门县</t>
  </si>
  <si>
    <t>澧  县</t>
  </si>
  <si>
    <t>津市市</t>
  </si>
  <si>
    <t>安乡县</t>
  </si>
  <si>
    <t>张家界市</t>
  </si>
  <si>
    <t>永定区</t>
  </si>
  <si>
    <t>武陵源区</t>
  </si>
  <si>
    <t>慈利县</t>
  </si>
  <si>
    <t>桑植县</t>
  </si>
  <si>
    <t>益阳市</t>
  </si>
  <si>
    <t>赫山区</t>
  </si>
  <si>
    <t>资阳区</t>
  </si>
  <si>
    <t>东部新区</t>
  </si>
  <si>
    <t>大通湖区</t>
  </si>
  <si>
    <t>桃江县</t>
  </si>
  <si>
    <t>安化县</t>
  </si>
  <si>
    <t>南  县</t>
  </si>
  <si>
    <t>沅江市</t>
  </si>
  <si>
    <t>郴州市</t>
  </si>
  <si>
    <t>北湖区</t>
  </si>
  <si>
    <t>苏仙区</t>
  </si>
  <si>
    <t>资兴市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</si>
  <si>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</si>
  <si>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</si>
  <si>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</si>
  <si>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</si>
  <si>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</si>
  <si>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</si>
  <si>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</si>
  <si>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</si>
  <si>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永州市</t>
  </si>
  <si>
    <t>冷水滩区</t>
  </si>
  <si>
    <t>零陵区</t>
  </si>
  <si>
    <t>金洞区</t>
  </si>
  <si>
    <t>祁阳县</t>
  </si>
  <si>
    <t>东安县</t>
  </si>
  <si>
    <t>双牌县</t>
  </si>
  <si>
    <t>道县</t>
  </si>
  <si>
    <t>江永县</t>
  </si>
  <si>
    <t>江华县</t>
  </si>
  <si>
    <t>宁远县</t>
  </si>
  <si>
    <t>蓝山县</t>
  </si>
  <si>
    <t>新田县</t>
  </si>
  <si>
    <t>怀化市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</si>
  <si>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</si>
  <si>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</si>
  <si>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</si>
  <si>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</si>
  <si>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</si>
  <si>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</si>
  <si>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</si>
  <si>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</si>
  <si>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</si>
  <si>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</si>
  <si>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</si>
  <si>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</si>
  <si>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</si>
  <si>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 xml:space="preserve">娄底市 </t>
  </si>
  <si>
    <t>娄星区</t>
  </si>
  <si>
    <t>万宝新区</t>
  </si>
  <si>
    <t>涟源市</t>
  </si>
  <si>
    <t>冷水江市</t>
  </si>
  <si>
    <t>双峰县</t>
  </si>
  <si>
    <t>新化县</t>
  </si>
  <si>
    <t>湘西自治州</t>
  </si>
  <si>
    <t>吉首市</t>
  </si>
  <si>
    <t>泸溪县</t>
  </si>
  <si>
    <t>凤凰县</t>
  </si>
  <si>
    <t>古丈县</t>
  </si>
  <si>
    <t>花垣县</t>
  </si>
  <si>
    <t>保靖县</t>
  </si>
  <si>
    <t>永顺县</t>
  </si>
  <si>
    <t>龙山县</t>
  </si>
  <si>
    <t>湘西经开区</t>
  </si>
  <si>
    <t>省合计</t>
  </si>
  <si>
    <t>附件2</t>
  </si>
  <si>
    <t>重点民生实事项目基层表（二）</t>
  </si>
  <si>
    <t>项目名称：城镇棚户区改造                  填报单位（公章）：城步苗族自治县房产局                   2018 年11月15日</t>
  </si>
  <si>
    <t>序号</t>
  </si>
  <si>
    <t>项目名称</t>
  </si>
  <si>
    <t>项目地点</t>
  </si>
  <si>
    <t>改造户数</t>
  </si>
  <si>
    <t>联系人</t>
  </si>
  <si>
    <t>联系方式</t>
  </si>
  <si>
    <t>完成（进展情况）</t>
  </si>
  <si>
    <t>完成率</t>
  </si>
  <si>
    <t>城步县东海社区棚户区改造项目</t>
  </si>
  <si>
    <t>儒林镇城南路：地块1：东至财政局、南至巫水河边、西至儒林大道、北至城南路、地块2：东至皮家、南至希望小学、西至城东路、北至东门街路</t>
  </si>
  <si>
    <t>罗钰琳</t>
  </si>
  <si>
    <t>城步县新田社区棚户区改造二期项目</t>
  </si>
  <si>
    <t>儒林镇儒林大道：地块1：东至农商行宿舍、南至肉食水产公司南向围墙、西至南山大道、北至农机公司、地块2：东至儒林大道、南至中心路、西至南山大道、北至儒林商业中心、地块3：东至菜园路、南至中心路、西至儒林大道、北至土产公司北边围墙、地块4：东至城东路、南至粮食局办公楼、西至南山大道、北至红旗路</t>
  </si>
  <si>
    <t>城步县西岩镇一居委会棚户区改造项目</t>
  </si>
  <si>
    <t>西岩镇一居委：东至镇人民政府、南至镇法庭广场、西至镇卫生院、北至观仓岭</t>
  </si>
  <si>
    <t>附件3</t>
  </si>
  <si>
    <t>2018年城镇棚户区改造项目综合数据统计表</t>
  </si>
  <si>
    <t>填报单位（公章）：城步苗族自治县房产局    单位领导签字：          报填人：     联系电话：         报填时间：2018 年11月7日</t>
  </si>
  <si>
    <t>市州</t>
  </si>
  <si>
    <t>县市区</t>
  </si>
  <si>
    <t>目标任务数</t>
  </si>
  <si>
    <t>完成（进展）情况</t>
  </si>
  <si>
    <t>开工率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</si>
</sst>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41" formatCode="_ * #,##0_ ;_ * \-#,##0_ ;_ * &quot;-&quot;_ ;_ @_ "/>
  </numFmts>
  <fonts count="43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sz val="9"/>
      <name val="方正小标宋简体"/>
      <charset val="134"/>
    </font>
    <font>
      <sz val="1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88"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4" fillId="0" borderId="0"/>
    <xf numFmtId="44" fontId="2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/>
    <xf numFmtId="41" fontId="2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/>
    <xf numFmtId="9" fontId="2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0" fillId="24" borderId="8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/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19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1" fillId="19" borderId="4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" fillId="0" borderId="0"/>
    <xf numFmtId="0" fontId="16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0" borderId="0"/>
    <xf numFmtId="0" fontId="27" fillId="1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 applyProtection="0"/>
    <xf numFmtId="0" fontId="32" fillId="0" borderId="0">
      <alignment vertical="center"/>
    </xf>
    <xf numFmtId="0" fontId="4" fillId="0" borderId="0"/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2" fillId="0" borderId="0"/>
    <xf numFmtId="0" fontId="4" fillId="0" borderId="0">
      <alignment vertical="center"/>
    </xf>
    <xf numFmtId="0" fontId="32" fillId="0" borderId="0">
      <alignment vertical="center"/>
    </xf>
    <xf numFmtId="0" fontId="4" fillId="0" borderId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/>
    <xf numFmtId="0" fontId="4" fillId="0" borderId="0" applyProtection="0"/>
    <xf numFmtId="0" fontId="32" fillId="0" borderId="0">
      <alignment vertical="center"/>
    </xf>
    <xf numFmtId="0" fontId="32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/>
    <xf numFmtId="0" fontId="35" fillId="0" borderId="0"/>
    <xf numFmtId="0" fontId="32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/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 applyProtection="0"/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0" fillId="0" borderId="0"/>
    <xf numFmtId="0" fontId="30" fillId="0" borderId="0"/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0" borderId="0"/>
  </cellStyleXfs>
  <cellXfs count="71">
    <xf numFmtId="0" fontId="0" fillId="0" borderId="0" xfId="0">
      <alignment vertical="center"/>
    </xf>
    <xf numFmtId="0" fontId="0" fillId="0" borderId="0" xfId="182" applyFont="1" applyFill="1" applyAlignment="1">
      <alignment horizontal="center" vertical="center" wrapText="1"/>
    </xf>
    <xf numFmtId="177" fontId="0" fillId="0" borderId="0" xfId="182" applyNumberFormat="1" applyFont="1" applyFill="1" applyAlignment="1">
      <alignment horizontal="center" vertical="center" wrapText="1"/>
    </xf>
    <xf numFmtId="10" fontId="0" fillId="0" borderId="0" xfId="182" applyNumberFormat="1" applyFont="1" applyFill="1"/>
    <xf numFmtId="0" fontId="0" fillId="0" borderId="0" xfId="182" applyFont="1" applyFill="1"/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3" fillId="0" borderId="0" xfId="184" applyFont="1" applyFill="1" applyAlignment="1">
      <alignment horizontal="center" vertical="center" wrapText="1"/>
    </xf>
    <xf numFmtId="177" fontId="3" fillId="0" borderId="0" xfId="184" applyNumberFormat="1" applyFont="1" applyFill="1" applyAlignment="1">
      <alignment horizontal="center" vertical="center" wrapText="1"/>
    </xf>
    <xf numFmtId="0" fontId="4" fillId="0" borderId="0" xfId="184" applyFont="1" applyFill="1" applyAlignment="1">
      <alignment horizontal="center" vertical="center" wrapText="1"/>
    </xf>
    <xf numFmtId="0" fontId="0" fillId="0" borderId="0" xfId="184" applyFont="1" applyFill="1" applyAlignment="1">
      <alignment horizontal="center" vertical="center" wrapText="1"/>
    </xf>
    <xf numFmtId="177" fontId="0" fillId="0" borderId="0" xfId="184" applyNumberFormat="1" applyFont="1" applyFill="1" applyAlignment="1">
      <alignment horizontal="center" vertical="center" wrapText="1"/>
    </xf>
    <xf numFmtId="0" fontId="5" fillId="0" borderId="1" xfId="184" applyFont="1" applyFill="1" applyBorder="1" applyAlignment="1">
      <alignment horizontal="center" vertical="center" wrapText="1"/>
    </xf>
    <xf numFmtId="177" fontId="5" fillId="0" borderId="1" xfId="184" applyNumberFormat="1" applyFont="1" applyFill="1" applyBorder="1" applyAlignment="1">
      <alignment horizontal="center" vertical="center" wrapText="1"/>
    </xf>
    <xf numFmtId="10" fontId="5" fillId="0" borderId="1" xfId="184" applyNumberFormat="1" applyFont="1" applyFill="1" applyBorder="1" applyAlignment="1">
      <alignment horizontal="center" vertical="center" wrapText="1"/>
    </xf>
    <xf numFmtId="0" fontId="6" fillId="0" borderId="1" xfId="18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184" applyNumberFormat="1" applyFont="1" applyFill="1" applyBorder="1" applyAlignment="1">
      <alignment horizontal="center" vertical="center" wrapText="1"/>
    </xf>
    <xf numFmtId="10" fontId="6" fillId="0" borderId="1" xfId="18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0" xfId="184" applyFont="1" applyFill="1" applyBorder="1" applyAlignment="1">
      <alignment horizontal="center" vertical="center" wrapText="1"/>
    </xf>
    <xf numFmtId="10" fontId="0" fillId="0" borderId="0" xfId="184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182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182" applyFont="1" applyFill="1" applyAlignment="1">
      <alignment horizontal="center"/>
    </xf>
    <xf numFmtId="0" fontId="1" fillId="0" borderId="0" xfId="182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0" fillId="0" borderId="0" xfId="182" applyFont="1" applyFill="1" applyBorder="1"/>
    <xf numFmtId="0" fontId="11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8" fillId="0" borderId="0" xfId="182" applyFont="1" applyFill="1"/>
    <xf numFmtId="0" fontId="13" fillId="0" borderId="1" xfId="117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182" applyFont="1" applyFill="1" applyBorder="1" applyAlignment="1">
      <alignment horizontal="center"/>
    </xf>
    <xf numFmtId="0" fontId="9" fillId="0" borderId="0" xfId="182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8" fillId="0" borderId="1" xfId="182" applyFont="1" applyFill="1" applyBorder="1" applyAlignment="1">
      <alignment horizontal="center"/>
    </xf>
    <xf numFmtId="0" fontId="14" fillId="0" borderId="1" xfId="1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182" applyFont="1" applyFill="1" applyBorder="1" applyAlignment="1">
      <alignment horizontal="center"/>
    </xf>
    <xf numFmtId="0" fontId="6" fillId="0" borderId="1" xfId="182" applyFont="1" applyFill="1" applyBorder="1" applyAlignment="1">
      <alignment horizontal="center" vertical="center" wrapText="1"/>
    </xf>
    <xf numFmtId="0" fontId="5" fillId="0" borderId="1" xfId="182" applyFont="1" applyFill="1" applyBorder="1" applyAlignment="1">
      <alignment horizontal="center" vertical="center" wrapText="1"/>
    </xf>
    <xf numFmtId="0" fontId="7" fillId="0" borderId="1" xfId="182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82" applyFont="1" applyFill="1" applyBorder="1" applyAlignment="1">
      <alignment horizontal="center" vertical="center" wrapText="1"/>
    </xf>
    <xf numFmtId="0" fontId="14" fillId="0" borderId="1" xfId="18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182" applyFont="1" applyFill="1" applyBorder="1" applyAlignment="1">
      <alignment horizontal="center" vertical="center" wrapText="1"/>
    </xf>
    <xf numFmtId="0" fontId="8" fillId="0" borderId="1" xfId="182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183" applyFont="1" applyFill="1" applyBorder="1" applyAlignment="1">
      <alignment horizontal="center" vertical="center" wrapText="1"/>
    </xf>
    <xf numFmtId="0" fontId="6" fillId="0" borderId="1" xfId="6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3" fillId="0" borderId="1" xfId="184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>
      <alignment vertical="center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188">
    <cellStyle name="常规" xfId="0" builtinId="0"/>
    <cellStyle name="差_2016年计划项目申报表（报市政府定稿）" xfId="1"/>
    <cellStyle name="货币[0]" xfId="2" builtinId="7"/>
    <cellStyle name="20% - 强调文字颜色 3" xfId="3" builtinId="38"/>
    <cellStyle name="输入" xfId="4" builtinId="20"/>
    <cellStyle name="常规 44" xfId="5"/>
    <cellStyle name="常规 39" xfId="6"/>
    <cellStyle name="货币" xfId="7" builtinId="4"/>
    <cellStyle name="常规 15 4 2" xfId="8"/>
    <cellStyle name="常规 57 15" xfId="9"/>
    <cellStyle name="常规 11 2 2" xfId="10"/>
    <cellStyle name="千位分隔[0]" xfId="11" builtinId="6"/>
    <cellStyle name="常规 31 2" xfId="12"/>
    <cellStyle name="常规 26 2" xfId="13"/>
    <cellStyle name="40% - 强调文字颜色 3" xfId="14" builtinId="39"/>
    <cellStyle name="差" xfId="15" builtinId="27"/>
    <cellStyle name="千位分隔" xfId="16" builtinId="3"/>
    <cellStyle name="60% - 强调文字颜色 3" xfId="17" builtinId="40"/>
    <cellStyle name="差_2016年计划项目申报表（报市政府定稿）_株洲市2016年计划申报1-5表（报省厅12.21）" xfId="18"/>
    <cellStyle name="常规 35 8" xfId="19"/>
    <cellStyle name="超链接" xfId="20" builtinId="8"/>
    <cellStyle name="常规 10 5 2" xfId="21"/>
    <cellStyle name="百分比" xfId="22" builtinId="5"/>
    <cellStyle name="已访问的超链接" xfId="23" builtinId="9"/>
    <cellStyle name="常规 6" xfId="24"/>
    <cellStyle name="注释" xfId="25" builtinId="10"/>
    <cellStyle name="60% - 强调文字颜色 2" xfId="26" builtinId="36"/>
    <cellStyle name="标题 4" xfId="27" builtinId="19"/>
    <cellStyle name="警告文本" xfId="28" builtinId="11"/>
    <cellStyle name="_ET_STYLE_NoName_00_" xfId="29"/>
    <cellStyle name="常规 5 2" xfId="30"/>
    <cellStyle name="标题" xfId="31" builtinId="15"/>
    <cellStyle name="解释性文本" xfId="32" builtinId="53"/>
    <cellStyle name="标题 1" xfId="33" builtinId="16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常规 31" xfId="39"/>
    <cellStyle name="常规 26" xfId="40"/>
    <cellStyle name="计算" xfId="41" builtinId="22"/>
    <cellStyle name="检查单元格" xfId="42" builtinId="23"/>
    <cellStyle name="20% - 强调文字颜色 6" xfId="43" builtinId="50"/>
    <cellStyle name="强调文字颜色 2" xfId="44" builtinId="33"/>
    <cellStyle name="链接单元格" xfId="45" builtinId="24"/>
    <cellStyle name="汇总" xfId="46" builtinId="25"/>
    <cellStyle name="好" xfId="47" builtinId="26"/>
    <cellStyle name="适中" xfId="48" builtinId="2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常规 10 2 5 2" xfId="59"/>
    <cellStyle name="强调文字颜色 5" xfId="60" builtinId="45"/>
    <cellStyle name="40% - 强调文字颜色 5" xfId="61" builtinId="47"/>
    <cellStyle name="差_株洲市2016年城镇保障性安居工程计划表汇总11.19_株洲市2016年计划申报1-5表（报省厅12.21）" xfId="62"/>
    <cellStyle name="60% - 强调文字颜色 5" xfId="63" builtinId="48"/>
    <cellStyle name="强调文字颜色 6" xfId="64" builtinId="49"/>
    <cellStyle name="常规 21 2" xfId="65"/>
    <cellStyle name="常规 16 2" xfId="66"/>
    <cellStyle name="常规 10" xfId="67"/>
    <cellStyle name="40% - 强调文字颜色 6" xfId="68" builtinId="51"/>
    <cellStyle name="常规 10 2" xfId="69"/>
    <cellStyle name="60% - 强调文字颜色 6" xfId="70" builtinId="52"/>
    <cellStyle name="常规 7 15" xfId="71"/>
    <cellStyle name=" 1" xfId="72"/>
    <cellStyle name="差_株洲市2016年城镇保障性安居工程计划表汇总11.19" xfId="73"/>
    <cellStyle name="常规 2 7" xfId="74"/>
    <cellStyle name="常规 10 2 2" xfId="75"/>
    <cellStyle name="常规 10 2 2 2 2 2" xfId="76"/>
    <cellStyle name="常规 10 2 5" xfId="77"/>
    <cellStyle name="常规 11" xfId="78"/>
    <cellStyle name="常规 11 2" xfId="79"/>
    <cellStyle name="常规 11 2 3 2 2" xfId="80"/>
    <cellStyle name="常规 12" xfId="81"/>
    <cellStyle name="常规 12 2" xfId="82"/>
    <cellStyle name="常规 13" xfId="83"/>
    <cellStyle name="常规 13 2" xfId="84"/>
    <cellStyle name="常规 53" xfId="85"/>
    <cellStyle name="常规 13 2 2" xfId="86"/>
    <cellStyle name="常规 49" xfId="87"/>
    <cellStyle name="常规 13 2 3" xfId="88"/>
    <cellStyle name="常规 60" xfId="89"/>
    <cellStyle name="常规 55" xfId="90"/>
    <cellStyle name="常规 22 2" xfId="91"/>
    <cellStyle name="常规 17 2" xfId="92"/>
    <cellStyle name="常规 13 2 4" xfId="93"/>
    <cellStyle name="常规 59" xfId="94"/>
    <cellStyle name="常规 13 2 8" xfId="95"/>
    <cellStyle name="常规 13 4" xfId="96"/>
    <cellStyle name="常规 14" xfId="97"/>
    <cellStyle name="好_2016年计划项目申报表（报市政府定稿）" xfId="98"/>
    <cellStyle name="常规 14 2" xfId="99"/>
    <cellStyle name="常规 20" xfId="100"/>
    <cellStyle name="常规 15" xfId="101"/>
    <cellStyle name="常规 20 2" xfId="102"/>
    <cellStyle name="常规 15 2" xfId="103"/>
    <cellStyle name="常规 21" xfId="104"/>
    <cellStyle name="常规 16" xfId="105"/>
    <cellStyle name="常规 22" xfId="106"/>
    <cellStyle name="常规 17" xfId="107"/>
    <cellStyle name="常规 17 3" xfId="108"/>
    <cellStyle name="常规 23" xfId="109"/>
    <cellStyle name="常规 18" xfId="110"/>
    <cellStyle name="常规 23 2" xfId="111"/>
    <cellStyle name="常规 18 2" xfId="112"/>
    <cellStyle name="常规 24" xfId="113"/>
    <cellStyle name="常规 19" xfId="114"/>
    <cellStyle name="常规 24 2" xfId="115"/>
    <cellStyle name="常规 19 2" xfId="116"/>
    <cellStyle name="常规 2" xfId="117"/>
    <cellStyle name="常规 2 13" xfId="118"/>
    <cellStyle name="常规 2 2" xfId="119"/>
    <cellStyle name="常规 37" xfId="120"/>
    <cellStyle name="常规 2 2 2" xfId="121"/>
    <cellStyle name="常规 37 2 2" xfId="122"/>
    <cellStyle name="常规 2 2 2 2 2" xfId="123"/>
    <cellStyle name="常规 2 2 2 3" xfId="124"/>
    <cellStyle name="常规 2 4" xfId="125"/>
    <cellStyle name="常规 6_2017棚改计划项目表" xfId="126"/>
    <cellStyle name="常规 2 6" xfId="127"/>
    <cellStyle name="常规 2_城市棚户区改造项目申报表_1" xfId="128"/>
    <cellStyle name="常规 30" xfId="129"/>
    <cellStyle name="常规 25" xfId="130"/>
    <cellStyle name="常规 30 2" xfId="131"/>
    <cellStyle name="常规 25 2" xfId="132"/>
    <cellStyle name="常规 32 2" xfId="133"/>
    <cellStyle name="常规 27 2" xfId="134"/>
    <cellStyle name="常规 33" xfId="135"/>
    <cellStyle name="常规 28" xfId="136"/>
    <cellStyle name="常规 33 2" xfId="137"/>
    <cellStyle name="常规 28 2" xfId="138"/>
    <cellStyle name="常规 29 2" xfId="139"/>
    <cellStyle name="常规 3" xfId="140"/>
    <cellStyle name="常规 3 2" xfId="141"/>
    <cellStyle name="常规 3 2 2" xfId="142"/>
    <cellStyle name="好_株洲市2016年城镇保障性安居工程计划表汇总11.19_株洲市2016年计划申报1-5表（报省厅12.21）" xfId="143"/>
    <cellStyle name="常规 32" xfId="144"/>
    <cellStyle name="常规 33 3" xfId="145"/>
    <cellStyle name="常规 33 3 2" xfId="146"/>
    <cellStyle name="常规 34" xfId="147"/>
    <cellStyle name="常规 40" xfId="148"/>
    <cellStyle name="常规 35" xfId="149"/>
    <cellStyle name="常规 35 2" xfId="150"/>
    <cellStyle name="常规 35 4" xfId="151"/>
    <cellStyle name="常规 41" xfId="152"/>
    <cellStyle name="常规 36" xfId="153"/>
    <cellStyle name="常规 36 2 2" xfId="154"/>
    <cellStyle name="常规 38" xfId="155"/>
    <cellStyle name="常规 38 2" xfId="156"/>
    <cellStyle name="常规 38 2 2" xfId="157"/>
    <cellStyle name="常规 38 2 2 2" xfId="158"/>
    <cellStyle name="常规 4" xfId="159"/>
    <cellStyle name="常规 4 2" xfId="160"/>
    <cellStyle name="常规 4 2 2" xfId="161"/>
    <cellStyle name="常规 4 3" xfId="162"/>
    <cellStyle name="常规 41 2" xfId="163"/>
    <cellStyle name="常规 42 2" xfId="164"/>
    <cellStyle name="常规 5" xfId="165"/>
    <cellStyle name="常规 5 4" xfId="166"/>
    <cellStyle name="常规 5_2018年城镇棚户区改造总项目表（表三）" xfId="167"/>
    <cellStyle name="常规 50" xfId="168"/>
    <cellStyle name="常规 51" xfId="169"/>
    <cellStyle name="常规 52" xfId="170"/>
    <cellStyle name="常规 57" xfId="171"/>
    <cellStyle name="常规 6 2" xfId="172"/>
    <cellStyle name="常规 6 4" xfId="173"/>
    <cellStyle name="常规 7" xfId="174"/>
    <cellStyle name="常规 7 4" xfId="175"/>
    <cellStyle name="常规 74" xfId="176"/>
    <cellStyle name="常规 75" xfId="177"/>
    <cellStyle name="常规 77" xfId="178"/>
    <cellStyle name="常规 8" xfId="179"/>
    <cellStyle name="常规 9" xfId="180"/>
    <cellStyle name="常规 9 4" xfId="181"/>
    <cellStyle name="常规_2016年城镇保障性安居工程建设计划任务分解表" xfId="182"/>
    <cellStyle name="常规_2017计划任务分解表 1" xfId="183"/>
    <cellStyle name="常规_Sheet1" xfId="184"/>
    <cellStyle name="好_2016年计划项目申报表（报市政府定稿）_株洲市2016年计划申报1-5表（报省厅12.21）" xfId="185"/>
    <cellStyle name="好_株洲市2016年城镇保障性安居工程计划表汇总11.19" xfId="186"/>
    <cellStyle name="样式 1" xfId="187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187"/>
  <sheetViews>
    <sheetView workbookViewId="0">
      <pane ySplit="4" topLeftCell="A74" activePane="bottomLeft" state="frozen"/>
      <selection/>
      <selection pane="bottomLeft" activeCell="C192" sqref="C192"/>
    </sheetView>
  </sheetViews>
  <sheetFormatPr defaultColWidth="9" defaultRowHeight="14.25"/>
  <cols>
    <col min="1" max="1" width="2.75" style="5" customWidth="1"/>
    <col min="2" max="2" width="8.25" style="1" customWidth="1"/>
    <col min="3" max="3" width="21.75" style="1" customWidth="1"/>
    <col min="4" max="4" width="48.75" style="31" customWidth="1"/>
    <col min="5" max="226" width="9" style="4"/>
    <col min="227" max="256" width="9" style="5"/>
  </cols>
  <sheetData>
    <row r="1" ht="24.75" customHeight="1" spans="1:3">
      <c r="A1" s="32" t="s">
        <v>0</v>
      </c>
      <c r="B1" s="32"/>
      <c r="C1" s="32"/>
    </row>
    <row r="2" s="27" customFormat="1" ht="24.95" customHeight="1" spans="1:226">
      <c r="A2" s="33" t="s">
        <v>1</v>
      </c>
      <c r="B2" s="33"/>
      <c r="C2" s="33"/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</row>
    <row r="3" s="27" customFormat="1" ht="24.95" customHeight="1" spans="1:226">
      <c r="A3" s="35" t="s">
        <v>2</v>
      </c>
      <c r="B3" s="35"/>
      <c r="C3" s="35"/>
      <c r="D3" s="36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</row>
    <row r="4" s="28" customFormat="1" ht="22.5" customHeight="1" spans="1:10">
      <c r="A4" s="37" t="s">
        <v>3</v>
      </c>
      <c r="B4" s="37"/>
      <c r="C4" s="37" t="s">
        <v>4</v>
      </c>
      <c r="D4" s="37" t="s">
        <v>5</v>
      </c>
      <c r="E4" s="38"/>
      <c r="F4" s="38"/>
      <c r="G4" s="38"/>
      <c r="H4" s="38"/>
      <c r="I4" s="38"/>
      <c r="J4" s="38"/>
    </row>
    <row r="5" s="29" customFormat="1" ht="18.6" customHeight="1" spans="5:226"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</row>
    <row r="6" s="30" customFormat="1" ht="18.6" customHeight="1" spans="1:226">
      <c r="A6" s="40" t="s">
        <v>6</v>
      </c>
      <c r="B6" s="40"/>
      <c r="C6" s="41">
        <f>SUM(C7,C15,C16,C17)</f>
        <v>12272</v>
      </c>
      <c r="D6" s="42">
        <v>4208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</row>
    <row r="7" s="29" customFormat="1" ht="18.6" customHeight="1" spans="1:226">
      <c r="A7" s="44" t="s">
        <v>7</v>
      </c>
      <c r="B7" s="44"/>
      <c r="C7" s="45">
        <f>SUM(C8:C14)</f>
        <v>6137</v>
      </c>
      <c r="D7" s="46">
        <v>1585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</row>
    <row r="8" s="29" customFormat="1" ht="18.6" customHeight="1" spans="1:226">
      <c r="A8" s="44">
        <v>1</v>
      </c>
      <c r="B8" s="47" t="s">
        <v>8</v>
      </c>
      <c r="C8" s="45">
        <v>300</v>
      </c>
      <c r="D8" s="46">
        <v>0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</row>
    <row r="9" s="29" customFormat="1" ht="18.6" customHeight="1" spans="1:226">
      <c r="A9" s="44">
        <v>2</v>
      </c>
      <c r="B9" s="47" t="s">
        <v>9</v>
      </c>
      <c r="C9" s="45">
        <v>550</v>
      </c>
      <c r="D9" s="46">
        <v>121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</row>
    <row r="10" s="29" customFormat="1" ht="18.6" customHeight="1" spans="1:226">
      <c r="A10" s="44">
        <v>3</v>
      </c>
      <c r="B10" s="47" t="s">
        <v>10</v>
      </c>
      <c r="C10" s="45">
        <v>1223</v>
      </c>
      <c r="D10" s="46">
        <v>397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</row>
    <row r="11" s="29" customFormat="1" ht="18.6" customHeight="1" spans="1:226">
      <c r="A11" s="44">
        <v>4</v>
      </c>
      <c r="B11" s="47" t="s">
        <v>11</v>
      </c>
      <c r="C11" s="45">
        <v>510</v>
      </c>
      <c r="D11" s="46">
        <v>405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</row>
    <row r="12" s="29" customFormat="1" ht="18.6" customHeight="1" spans="1:226">
      <c r="A12" s="44">
        <v>5</v>
      </c>
      <c r="B12" s="47" t="s">
        <v>12</v>
      </c>
      <c r="C12" s="45">
        <v>1482</v>
      </c>
      <c r="D12" s="46">
        <v>274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</row>
    <row r="13" s="29" customFormat="1" ht="18.6" customHeight="1" spans="1:226">
      <c r="A13" s="44">
        <v>6</v>
      </c>
      <c r="B13" s="47" t="s">
        <v>13</v>
      </c>
      <c r="C13" s="45">
        <v>1236</v>
      </c>
      <c r="D13" s="46">
        <v>375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</row>
    <row r="14" s="29" customFormat="1" ht="18.6" customHeight="1" spans="1:226">
      <c r="A14" s="44">
        <v>7</v>
      </c>
      <c r="B14" s="47" t="s">
        <v>14</v>
      </c>
      <c r="C14" s="45">
        <v>836</v>
      </c>
      <c r="D14" s="46">
        <v>13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</row>
    <row r="15" s="29" customFormat="1" ht="18.6" customHeight="1" spans="1:226">
      <c r="A15" s="47" t="s">
        <v>15</v>
      </c>
      <c r="B15" s="47"/>
      <c r="C15" s="45">
        <v>2203</v>
      </c>
      <c r="D15" s="46">
        <v>1611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</row>
    <row r="16" s="29" customFormat="1" ht="18.6" customHeight="1" spans="1:226">
      <c r="A16" s="47" t="s">
        <v>16</v>
      </c>
      <c r="B16" s="47"/>
      <c r="C16" s="45">
        <v>2242</v>
      </c>
      <c r="D16" s="46">
        <v>532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</row>
    <row r="17" s="29" customFormat="1" ht="18.6" customHeight="1" spans="1:226">
      <c r="A17" s="47" t="s">
        <v>17</v>
      </c>
      <c r="B17" s="47"/>
      <c r="C17" s="45">
        <v>1690</v>
      </c>
      <c r="D17" s="46">
        <v>480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</row>
    <row r="18" s="30" customFormat="1" ht="18.6" customHeight="1" spans="1:226">
      <c r="A18" s="25" t="s">
        <v>18</v>
      </c>
      <c r="B18" s="25"/>
      <c r="C18" s="48">
        <f>SUM(C19,C26,C27,C28,C29,C30)</f>
        <v>22933</v>
      </c>
      <c r="D18" s="42">
        <v>3468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</row>
    <row r="19" s="29" customFormat="1" ht="18.6" customHeight="1" spans="1:226">
      <c r="A19" s="49" t="s">
        <v>7</v>
      </c>
      <c r="B19" s="49"/>
      <c r="C19" s="50">
        <f>SUM(C20:C25)</f>
        <v>13526</v>
      </c>
      <c r="D19" s="46">
        <v>2030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</row>
    <row r="20" s="29" customFormat="1" ht="18.6" customHeight="1" spans="1:226">
      <c r="A20" s="49">
        <v>1</v>
      </c>
      <c r="B20" s="49" t="s">
        <v>19</v>
      </c>
      <c r="C20" s="50">
        <v>0</v>
      </c>
      <c r="D20" s="46">
        <v>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</row>
    <row r="21" s="29" customFormat="1" ht="18.6" customHeight="1" spans="1:226">
      <c r="A21" s="49">
        <v>2</v>
      </c>
      <c r="B21" s="51" t="s">
        <v>20</v>
      </c>
      <c r="C21" s="50">
        <v>4132</v>
      </c>
      <c r="D21" s="46">
        <v>742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</row>
    <row r="22" s="29" customFormat="1" ht="18.6" customHeight="1" spans="1:226">
      <c r="A22" s="49">
        <v>3</v>
      </c>
      <c r="B22" s="51" t="s">
        <v>21</v>
      </c>
      <c r="C22" s="50">
        <v>1966</v>
      </c>
      <c r="D22" s="46">
        <v>129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</row>
    <row r="23" s="29" customFormat="1" ht="18.6" customHeight="1" spans="1:226">
      <c r="A23" s="49">
        <v>4</v>
      </c>
      <c r="B23" s="51" t="s">
        <v>22</v>
      </c>
      <c r="C23" s="50">
        <v>2755</v>
      </c>
      <c r="D23" s="46">
        <v>505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</row>
    <row r="24" s="29" customFormat="1" ht="18.6" customHeight="1" spans="1:226">
      <c r="A24" s="49">
        <v>5</v>
      </c>
      <c r="B24" s="51" t="s">
        <v>23</v>
      </c>
      <c r="C24" s="50">
        <v>3516</v>
      </c>
      <c r="D24" s="46">
        <v>517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</row>
    <row r="25" s="29" customFormat="1" ht="24.95" customHeight="1" spans="1:226">
      <c r="A25" s="49">
        <v>6</v>
      </c>
      <c r="B25" s="51" t="s">
        <v>24</v>
      </c>
      <c r="C25" s="50">
        <v>1157</v>
      </c>
      <c r="D25" s="46">
        <v>287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</row>
    <row r="26" ht="18.6" customHeight="1" spans="1:4">
      <c r="A26" s="49" t="s">
        <v>25</v>
      </c>
      <c r="B26" s="49"/>
      <c r="C26" s="50">
        <v>2822</v>
      </c>
      <c r="D26" s="52">
        <v>287</v>
      </c>
    </row>
    <row r="27" ht="18.6" customHeight="1" spans="1:4">
      <c r="A27" s="49" t="s">
        <v>26</v>
      </c>
      <c r="B27" s="49"/>
      <c r="C27" s="50">
        <v>2393</v>
      </c>
      <c r="D27" s="52">
        <v>517</v>
      </c>
    </row>
    <row r="28" ht="18.6" customHeight="1" spans="1:4">
      <c r="A28" s="49" t="s">
        <v>27</v>
      </c>
      <c r="B28" s="49"/>
      <c r="C28" s="50">
        <v>2279</v>
      </c>
      <c r="D28" s="52">
        <v>505</v>
      </c>
    </row>
    <row r="29" ht="18.6" customHeight="1" spans="1:4">
      <c r="A29" s="49" t="s">
        <v>28</v>
      </c>
      <c r="B29" s="49"/>
      <c r="C29" s="53">
        <v>813</v>
      </c>
      <c r="D29" s="52">
        <v>129</v>
      </c>
    </row>
    <row r="30" ht="18.6" customHeight="1" spans="1:4">
      <c r="A30" s="49" t="s">
        <v>29</v>
      </c>
      <c r="B30" s="49"/>
      <c r="C30" s="53">
        <v>1100</v>
      </c>
      <c r="D30" s="52">
        <v>0</v>
      </c>
    </row>
    <row r="31" ht="18.6" customHeight="1" spans="1:4">
      <c r="A31" s="25" t="s">
        <v>30</v>
      </c>
      <c r="B31" s="25"/>
      <c r="C31" s="54">
        <f>SUM(C32,C37,C38,C39)</f>
        <v>16331</v>
      </c>
      <c r="D31" s="55">
        <v>3021</v>
      </c>
    </row>
    <row r="32" ht="18.6" customHeight="1" spans="1:4">
      <c r="A32" s="49" t="s">
        <v>7</v>
      </c>
      <c r="B32" s="49"/>
      <c r="C32" s="53">
        <v>10321</v>
      </c>
      <c r="D32" s="52">
        <v>1838</v>
      </c>
    </row>
    <row r="33" ht="18.6" customHeight="1" spans="1:4">
      <c r="A33" s="49">
        <v>1</v>
      </c>
      <c r="B33" s="49" t="s">
        <v>31</v>
      </c>
      <c r="C33" s="53">
        <v>1438</v>
      </c>
      <c r="D33" s="52">
        <v>1438</v>
      </c>
    </row>
    <row r="34" ht="18.6" customHeight="1" spans="1:4">
      <c r="A34" s="49">
        <v>2</v>
      </c>
      <c r="B34" s="49" t="s">
        <v>32</v>
      </c>
      <c r="C34" s="53">
        <v>4334</v>
      </c>
      <c r="D34" s="52">
        <v>400</v>
      </c>
    </row>
    <row r="35" ht="18.6" customHeight="1" spans="1:4">
      <c r="A35" s="49">
        <v>3</v>
      </c>
      <c r="B35" s="49" t="s">
        <v>8</v>
      </c>
      <c r="C35" s="53">
        <v>396</v>
      </c>
      <c r="D35" s="52">
        <v>0</v>
      </c>
    </row>
    <row r="36" ht="18.6" customHeight="1" spans="1:4">
      <c r="A36" s="49">
        <v>4</v>
      </c>
      <c r="B36" s="49" t="s">
        <v>33</v>
      </c>
      <c r="C36" s="53">
        <v>0</v>
      </c>
      <c r="D36" s="52">
        <v>0</v>
      </c>
    </row>
    <row r="37" ht="18.6" customHeight="1" spans="1:4">
      <c r="A37" s="49" t="s">
        <v>34</v>
      </c>
      <c r="B37" s="49"/>
      <c r="C37" s="53">
        <v>1950</v>
      </c>
      <c r="D37" s="52">
        <v>481</v>
      </c>
    </row>
    <row r="38" ht="18.6" customHeight="1" spans="1:4">
      <c r="A38" s="49" t="s">
        <v>35</v>
      </c>
      <c r="B38" s="49"/>
      <c r="C38" s="53">
        <v>1877</v>
      </c>
      <c r="D38" s="52">
        <v>254</v>
      </c>
    </row>
    <row r="39" ht="18.6" customHeight="1" spans="1:4">
      <c r="A39" s="49" t="s">
        <v>36</v>
      </c>
      <c r="B39" s="49"/>
      <c r="C39" s="53">
        <v>2183</v>
      </c>
      <c r="D39" s="52">
        <v>448</v>
      </c>
    </row>
    <row r="40" ht="18.6" customHeight="1" spans="1:4">
      <c r="A40" s="56" t="s">
        <v>37</v>
      </c>
      <c r="B40" s="56"/>
      <c r="C40" s="57">
        <v>16518</v>
      </c>
      <c r="D40" s="55">
        <v>1802</v>
      </c>
    </row>
    <row r="41" ht="18.6" customHeight="1" spans="1:4">
      <c r="A41" s="44" t="s">
        <v>7</v>
      </c>
      <c r="B41" s="44"/>
      <c r="C41" s="58">
        <v>3901</v>
      </c>
      <c r="D41" s="52">
        <v>0</v>
      </c>
    </row>
    <row r="42" ht="18.6" customHeight="1" spans="1:4">
      <c r="A42" s="44">
        <v>1</v>
      </c>
      <c r="B42" s="59" t="s">
        <v>38</v>
      </c>
      <c r="C42" s="58">
        <v>2926</v>
      </c>
      <c r="D42" s="52">
        <v>0</v>
      </c>
    </row>
    <row r="43" ht="18.6" customHeight="1" spans="1:4">
      <c r="A43" s="44">
        <v>2</v>
      </c>
      <c r="B43" s="59" t="s">
        <v>39</v>
      </c>
      <c r="C43" s="58">
        <v>0</v>
      </c>
      <c r="D43" s="52">
        <v>0</v>
      </c>
    </row>
    <row r="44" ht="18.6" customHeight="1" spans="1:4">
      <c r="A44" s="44">
        <v>3</v>
      </c>
      <c r="B44" s="59" t="s">
        <v>40</v>
      </c>
      <c r="C44" s="58">
        <v>933</v>
      </c>
      <c r="D44" s="52">
        <v>0</v>
      </c>
    </row>
    <row r="45" ht="18.6" customHeight="1" spans="1:4">
      <c r="A45" s="44">
        <v>4</v>
      </c>
      <c r="B45" s="59" t="s">
        <v>41</v>
      </c>
      <c r="C45" s="58">
        <v>42</v>
      </c>
      <c r="D45" s="52">
        <v>0</v>
      </c>
    </row>
    <row r="46" ht="18.6" customHeight="1" spans="1:4">
      <c r="A46" s="44">
        <v>5</v>
      </c>
      <c r="B46" s="59" t="s">
        <v>42</v>
      </c>
      <c r="C46" s="58">
        <v>0</v>
      </c>
      <c r="D46" s="52">
        <v>0</v>
      </c>
    </row>
    <row r="47" ht="18.6" customHeight="1" spans="1:4">
      <c r="A47" s="44">
        <v>6</v>
      </c>
      <c r="B47" s="59" t="s">
        <v>8</v>
      </c>
      <c r="C47" s="58">
        <v>0</v>
      </c>
      <c r="D47" s="52">
        <v>0</v>
      </c>
    </row>
    <row r="48" ht="18.6" customHeight="1" spans="1:4">
      <c r="A48" s="59" t="s">
        <v>43</v>
      </c>
      <c r="B48" s="59"/>
      <c r="C48" s="58">
        <v>1358</v>
      </c>
      <c r="D48" s="52">
        <v>55</v>
      </c>
    </row>
    <row r="49" ht="18.6" customHeight="1" spans="1:4">
      <c r="A49" s="59" t="s">
        <v>44</v>
      </c>
      <c r="B49" s="59"/>
      <c r="C49" s="58">
        <v>1947</v>
      </c>
      <c r="D49" s="52">
        <v>480</v>
      </c>
    </row>
    <row r="50" ht="18.6" customHeight="1" spans="1:4">
      <c r="A50" s="59" t="s">
        <v>45</v>
      </c>
      <c r="B50" s="59"/>
      <c r="C50" s="58">
        <v>2333</v>
      </c>
      <c r="D50" s="52">
        <v>604</v>
      </c>
    </row>
    <row r="51" ht="18.6" customHeight="1" spans="1:4">
      <c r="A51" s="59" t="s">
        <v>46</v>
      </c>
      <c r="B51" s="59"/>
      <c r="C51" s="58">
        <v>1604</v>
      </c>
      <c r="D51" s="52">
        <v>93</v>
      </c>
    </row>
    <row r="52" ht="18.6" customHeight="1" spans="1:4">
      <c r="A52" s="59" t="s">
        <v>47</v>
      </c>
      <c r="B52" s="59"/>
      <c r="C52" s="58">
        <v>0</v>
      </c>
      <c r="D52" s="52">
        <v>0</v>
      </c>
    </row>
    <row r="53" ht="18.6" customHeight="1" spans="1:4">
      <c r="A53" s="59" t="s">
        <v>48</v>
      </c>
      <c r="B53" s="59"/>
      <c r="C53" s="58">
        <v>4885</v>
      </c>
      <c r="D53" s="52">
        <v>510</v>
      </c>
    </row>
    <row r="54" ht="18.6" customHeight="1" spans="1:4">
      <c r="A54" s="59" t="s">
        <v>49</v>
      </c>
      <c r="B54" s="59"/>
      <c r="C54" s="58">
        <v>490</v>
      </c>
      <c r="D54" s="52">
        <v>60</v>
      </c>
    </row>
    <row r="55" ht="18.6" customHeight="1" spans="1:4">
      <c r="A55" s="56" t="s">
        <v>50</v>
      </c>
      <c r="B55" s="56"/>
      <c r="C55" s="60">
        <v>22553</v>
      </c>
      <c r="D55" s="55">
        <v>2284</v>
      </c>
    </row>
    <row r="56" ht="18.6" customHeight="1" spans="1:4">
      <c r="A56" s="59" t="s">
        <v>7</v>
      </c>
      <c r="B56" s="59"/>
      <c r="C56" s="61">
        <v>3712</v>
      </c>
      <c r="D56" s="52">
        <v>844</v>
      </c>
    </row>
    <row r="57" ht="18.6" customHeight="1" spans="1:4">
      <c r="A57" s="44">
        <v>1</v>
      </c>
      <c r="B57" s="59" t="s">
        <v>19</v>
      </c>
      <c r="C57" s="61">
        <v>207</v>
      </c>
      <c r="D57" s="52">
        <v>207</v>
      </c>
    </row>
    <row r="58" ht="18.6" customHeight="1" spans="1:4">
      <c r="A58" s="44">
        <v>2</v>
      </c>
      <c r="B58" s="59" t="s">
        <v>51</v>
      </c>
      <c r="C58" s="61">
        <v>0</v>
      </c>
      <c r="D58" s="52">
        <v>0</v>
      </c>
    </row>
    <row r="59" ht="18.6" customHeight="1" spans="1:4">
      <c r="A59" s="44">
        <v>3</v>
      </c>
      <c r="B59" s="59" t="s">
        <v>52</v>
      </c>
      <c r="C59" s="61">
        <v>1484</v>
      </c>
      <c r="D59" s="52">
        <v>0</v>
      </c>
    </row>
    <row r="60" ht="18.6" customHeight="1" spans="1:4">
      <c r="A60" s="44">
        <v>4</v>
      </c>
      <c r="B60" s="59" t="s">
        <v>53</v>
      </c>
      <c r="C60" s="61">
        <v>2021</v>
      </c>
      <c r="D60" s="52">
        <v>637</v>
      </c>
    </row>
    <row r="61" ht="18.6" customHeight="1" spans="1:4">
      <c r="A61" s="59" t="s">
        <v>54</v>
      </c>
      <c r="B61" s="59"/>
      <c r="C61" s="61">
        <v>0</v>
      </c>
      <c r="D61" s="52">
        <v>0</v>
      </c>
    </row>
    <row r="62" ht="18.6" customHeight="1" spans="1:4">
      <c r="A62" s="59" t="s">
        <v>55</v>
      </c>
      <c r="B62" s="59"/>
      <c r="C62" s="61">
        <v>3967</v>
      </c>
      <c r="D62" s="52">
        <v>33</v>
      </c>
    </row>
    <row r="63" ht="18.6" customHeight="1" spans="1:4">
      <c r="A63" s="59" t="s">
        <v>56</v>
      </c>
      <c r="B63" s="59"/>
      <c r="C63" s="61">
        <v>489</v>
      </c>
      <c r="D63" s="52">
        <v>0</v>
      </c>
    </row>
    <row r="64" ht="18.6" customHeight="1" spans="1:4">
      <c r="A64" s="59" t="s">
        <v>57</v>
      </c>
      <c r="B64" s="59"/>
      <c r="C64" s="61">
        <v>4908</v>
      </c>
      <c r="D64" s="52">
        <v>475</v>
      </c>
    </row>
    <row r="65" ht="18.6" customHeight="1" spans="1:4">
      <c r="A65" s="59" t="s">
        <v>58</v>
      </c>
      <c r="B65" s="59"/>
      <c r="C65" s="61">
        <v>4590</v>
      </c>
      <c r="D65" s="52">
        <v>92</v>
      </c>
    </row>
    <row r="66" ht="18.6" customHeight="1" spans="1:4">
      <c r="A66" s="59" t="s">
        <v>59</v>
      </c>
      <c r="B66" s="59"/>
      <c r="C66" s="61">
        <v>500</v>
      </c>
      <c r="D66" s="52">
        <v>56</v>
      </c>
    </row>
    <row r="67" ht="18.6" customHeight="1" spans="1:4">
      <c r="A67" s="59" t="s">
        <v>60</v>
      </c>
      <c r="B67" s="59"/>
      <c r="C67" s="61">
        <v>1107</v>
      </c>
      <c r="D67" s="52">
        <v>285</v>
      </c>
    </row>
    <row r="68" ht="18.6" customHeight="1" spans="1:4">
      <c r="A68" s="59" t="s">
        <v>61</v>
      </c>
      <c r="B68" s="59"/>
      <c r="C68" s="61">
        <v>1060</v>
      </c>
      <c r="D68" s="52">
        <v>412</v>
      </c>
    </row>
    <row r="69" ht="18.6" customHeight="1" spans="1:4">
      <c r="A69" s="59" t="s">
        <v>62</v>
      </c>
      <c r="B69" s="59"/>
      <c r="C69" s="61">
        <v>2220</v>
      </c>
      <c r="D69" s="52">
        <v>87</v>
      </c>
    </row>
    <row r="70" ht="18.6" customHeight="1" spans="1:4">
      <c r="A70" s="62" t="s">
        <v>63</v>
      </c>
      <c r="B70" s="62"/>
      <c r="C70" s="54">
        <v>31971</v>
      </c>
      <c r="D70" s="55">
        <v>12431</v>
      </c>
    </row>
    <row r="71" ht="18.6" customHeight="1" spans="1:4">
      <c r="A71" s="49" t="s">
        <v>7</v>
      </c>
      <c r="B71" s="49"/>
      <c r="C71" s="53">
        <v>11534</v>
      </c>
      <c r="D71" s="52">
        <v>5280</v>
      </c>
    </row>
    <row r="72" ht="18.6" customHeight="1" spans="1:4">
      <c r="A72" s="49">
        <v>1</v>
      </c>
      <c r="B72" s="63" t="s">
        <v>19</v>
      </c>
      <c r="C72" s="53">
        <v>0</v>
      </c>
      <c r="D72" s="52"/>
    </row>
    <row r="73" ht="18.6" customHeight="1" spans="1:4">
      <c r="A73" s="49">
        <v>2</v>
      </c>
      <c r="B73" s="63" t="s">
        <v>64</v>
      </c>
      <c r="C73" s="53">
        <v>8010</v>
      </c>
      <c r="D73" s="52">
        <v>3847</v>
      </c>
    </row>
    <row r="74" ht="18.6" customHeight="1" spans="1:4">
      <c r="A74" s="49">
        <v>3</v>
      </c>
      <c r="B74" s="63" t="s">
        <v>65</v>
      </c>
      <c r="C74" s="53">
        <v>1231</v>
      </c>
      <c r="D74" s="52">
        <v>963</v>
      </c>
    </row>
    <row r="75" ht="18.6" customHeight="1" spans="1:4">
      <c r="A75" s="49">
        <v>4</v>
      </c>
      <c r="B75" s="63" t="s">
        <v>66</v>
      </c>
      <c r="C75" s="53">
        <v>150</v>
      </c>
      <c r="D75" s="52">
        <v>66</v>
      </c>
    </row>
    <row r="76" ht="18.6" customHeight="1" spans="1:4">
      <c r="A76" s="49">
        <v>5</v>
      </c>
      <c r="B76" s="63" t="s">
        <v>67</v>
      </c>
      <c r="C76" s="53">
        <v>1704</v>
      </c>
      <c r="D76" s="52">
        <v>324</v>
      </c>
    </row>
    <row r="77" ht="18.6" customHeight="1" spans="1:4">
      <c r="A77" s="49">
        <v>6</v>
      </c>
      <c r="B77" s="63" t="s">
        <v>68</v>
      </c>
      <c r="C77" s="53">
        <v>0</v>
      </c>
      <c r="D77" s="52">
        <v>0</v>
      </c>
    </row>
    <row r="78" ht="18.6" customHeight="1" spans="1:4">
      <c r="A78" s="49">
        <v>7</v>
      </c>
      <c r="B78" s="63" t="s">
        <v>69</v>
      </c>
      <c r="C78" s="53">
        <v>0</v>
      </c>
      <c r="D78" s="52">
        <v>0</v>
      </c>
    </row>
    <row r="79" ht="18.6" customHeight="1" spans="1:4">
      <c r="A79" s="49">
        <v>8</v>
      </c>
      <c r="B79" s="63" t="s">
        <v>70</v>
      </c>
      <c r="C79" s="53">
        <v>439</v>
      </c>
      <c r="D79" s="52">
        <v>80</v>
      </c>
    </row>
    <row r="80" ht="18.6" customHeight="1" spans="1:4">
      <c r="A80" s="51" t="s">
        <v>71</v>
      </c>
      <c r="B80" s="49"/>
      <c r="C80" s="53">
        <v>4880</v>
      </c>
      <c r="D80" s="52">
        <v>1195</v>
      </c>
    </row>
    <row r="81" ht="18.6" customHeight="1" spans="1:4">
      <c r="A81" s="64" t="s">
        <v>72</v>
      </c>
      <c r="B81" s="64"/>
      <c r="C81" s="53">
        <v>1787</v>
      </c>
      <c r="D81" s="52">
        <v>408</v>
      </c>
    </row>
    <row r="82" ht="18.6" customHeight="1" spans="1:4">
      <c r="A82" s="64" t="s">
        <v>73</v>
      </c>
      <c r="B82" s="64"/>
      <c r="C82" s="53">
        <v>4669</v>
      </c>
      <c r="D82" s="52">
        <v>1036</v>
      </c>
    </row>
    <row r="83" ht="18.6" customHeight="1" spans="1:4">
      <c r="A83" s="64" t="s">
        <v>74</v>
      </c>
      <c r="B83" s="64"/>
      <c r="C83" s="53">
        <v>2140</v>
      </c>
      <c r="D83" s="52">
        <v>614</v>
      </c>
    </row>
    <row r="84" ht="18.6" customHeight="1" spans="1:4">
      <c r="A84" s="64" t="s">
        <v>75</v>
      </c>
      <c r="B84" s="64"/>
      <c r="C84" s="53">
        <v>1833</v>
      </c>
      <c r="D84" s="52">
        <v>524</v>
      </c>
    </row>
    <row r="85" ht="18.6" customHeight="1" spans="1:4">
      <c r="A85" s="64" t="s">
        <v>76</v>
      </c>
      <c r="B85" s="64"/>
      <c r="C85" s="53">
        <v>5128</v>
      </c>
      <c r="D85" s="52">
        <v>3374</v>
      </c>
    </row>
    <row r="86" ht="18.6" customHeight="1" spans="1:4">
      <c r="A86" s="57" t="s">
        <v>77</v>
      </c>
      <c r="B86" s="57"/>
      <c r="C86" s="57">
        <f>SUM(C87,C96,C97,C98,C99,C100,C101,C102)</f>
        <v>32899</v>
      </c>
      <c r="D86" s="55">
        <v>12508</v>
      </c>
    </row>
    <row r="87" ht="18.6" customHeight="1" spans="1:4">
      <c r="A87" s="44" t="s">
        <v>7</v>
      </c>
      <c r="B87" s="44"/>
      <c r="C87" s="58">
        <f>SUM(C88:C95)</f>
        <v>9130</v>
      </c>
      <c r="D87" s="52">
        <v>3539</v>
      </c>
    </row>
    <row r="88" ht="18.6" customHeight="1" spans="1:4">
      <c r="A88" s="44">
        <v>1</v>
      </c>
      <c r="B88" s="44" t="s">
        <v>19</v>
      </c>
      <c r="C88" s="58">
        <v>0</v>
      </c>
      <c r="D88" s="52">
        <v>0</v>
      </c>
    </row>
    <row r="89" ht="18.6" customHeight="1" spans="1:4">
      <c r="A89" s="44">
        <v>2</v>
      </c>
      <c r="B89" s="58" t="s">
        <v>78</v>
      </c>
      <c r="C89" s="58">
        <v>1900</v>
      </c>
      <c r="D89" s="52">
        <v>794</v>
      </c>
    </row>
    <row r="90" ht="18.6" customHeight="1" spans="1:4">
      <c r="A90" s="44">
        <v>3</v>
      </c>
      <c r="B90" s="58" t="s">
        <v>79</v>
      </c>
      <c r="C90" s="58">
        <v>3626</v>
      </c>
      <c r="D90" s="52">
        <v>1481</v>
      </c>
    </row>
    <row r="91" ht="18.6" customHeight="1" spans="1:4">
      <c r="A91" s="44">
        <v>4</v>
      </c>
      <c r="B91" s="58" t="s">
        <v>66</v>
      </c>
      <c r="C91" s="58">
        <v>2457</v>
      </c>
      <c r="D91" s="52">
        <v>860</v>
      </c>
    </row>
    <row r="92" ht="18.6" customHeight="1" spans="1:4">
      <c r="A92" s="44">
        <v>5</v>
      </c>
      <c r="B92" s="58" t="s">
        <v>80</v>
      </c>
      <c r="C92" s="58">
        <v>223</v>
      </c>
      <c r="D92" s="52">
        <v>79</v>
      </c>
    </row>
    <row r="93" ht="18.6" customHeight="1" spans="1:4">
      <c r="A93" s="44">
        <v>6</v>
      </c>
      <c r="B93" s="58" t="s">
        <v>81</v>
      </c>
      <c r="C93" s="58">
        <v>400</v>
      </c>
      <c r="D93" s="52">
        <v>140</v>
      </c>
    </row>
    <row r="94" ht="18.6" customHeight="1" spans="1:4">
      <c r="A94" s="44">
        <v>7</v>
      </c>
      <c r="B94" s="58" t="s">
        <v>82</v>
      </c>
      <c r="C94" s="58">
        <v>204</v>
      </c>
      <c r="D94" s="52">
        <v>73</v>
      </c>
    </row>
    <row r="95" ht="18.6" customHeight="1" spans="1:4">
      <c r="A95" s="44">
        <v>8</v>
      </c>
      <c r="B95" s="58" t="s">
        <v>83</v>
      </c>
      <c r="C95" s="58">
        <v>320</v>
      </c>
      <c r="D95" s="52">
        <v>112</v>
      </c>
    </row>
    <row r="96" ht="18.6" customHeight="1" spans="1:4">
      <c r="A96" s="58" t="s">
        <v>84</v>
      </c>
      <c r="B96" s="58"/>
      <c r="C96" s="58">
        <v>2824</v>
      </c>
      <c r="D96" s="52">
        <v>1002</v>
      </c>
    </row>
    <row r="97" ht="18.6" customHeight="1" spans="1:4">
      <c r="A97" s="58" t="s">
        <v>85</v>
      </c>
      <c r="B97" s="58"/>
      <c r="C97" s="58">
        <v>3048</v>
      </c>
      <c r="D97" s="52">
        <v>1109</v>
      </c>
    </row>
    <row r="98" ht="18.6" customHeight="1" spans="1:4">
      <c r="A98" s="58" t="s">
        <v>86</v>
      </c>
      <c r="B98" s="58"/>
      <c r="C98" s="58">
        <v>3157</v>
      </c>
      <c r="D98" s="52">
        <v>1125</v>
      </c>
    </row>
    <row r="99" ht="18.6" customHeight="1" spans="1:4">
      <c r="A99" s="58" t="s">
        <v>87</v>
      </c>
      <c r="B99" s="58"/>
      <c r="C99" s="58">
        <v>3296</v>
      </c>
      <c r="D99" s="52">
        <v>1082</v>
      </c>
    </row>
    <row r="100" ht="18.6" customHeight="1" spans="1:4">
      <c r="A100" s="58" t="s">
        <v>88</v>
      </c>
      <c r="B100" s="58"/>
      <c r="C100" s="58">
        <v>4617</v>
      </c>
      <c r="D100" s="52">
        <v>1978</v>
      </c>
    </row>
    <row r="101" ht="18.6" customHeight="1" spans="1:4">
      <c r="A101" s="58" t="s">
        <v>89</v>
      </c>
      <c r="B101" s="58"/>
      <c r="C101" s="58">
        <v>2963</v>
      </c>
      <c r="D101" s="52">
        <v>1295</v>
      </c>
    </row>
    <row r="102" ht="18.6" customHeight="1" spans="1:4">
      <c r="A102" s="58" t="s">
        <v>90</v>
      </c>
      <c r="B102" s="58"/>
      <c r="C102" s="58">
        <v>3864</v>
      </c>
      <c r="D102" s="52">
        <v>1378</v>
      </c>
    </row>
    <row r="103" ht="18.6" customHeight="1" spans="1:4">
      <c r="A103" s="65" t="s">
        <v>91</v>
      </c>
      <c r="B103" s="65"/>
      <c r="C103" s="57">
        <v>13740</v>
      </c>
      <c r="D103" s="55">
        <v>5015</v>
      </c>
    </row>
    <row r="104" ht="18.6" customHeight="1" spans="1:4">
      <c r="A104" s="44" t="s">
        <v>7</v>
      </c>
      <c r="B104" s="44"/>
      <c r="C104" s="58">
        <v>10472</v>
      </c>
      <c r="D104" s="52">
        <v>3663</v>
      </c>
    </row>
    <row r="105" ht="18.6" customHeight="1" spans="1:4">
      <c r="A105" s="44">
        <v>1</v>
      </c>
      <c r="B105" s="44" t="s">
        <v>19</v>
      </c>
      <c r="C105" s="58">
        <v>5912</v>
      </c>
      <c r="D105" s="52">
        <v>0</v>
      </c>
    </row>
    <row r="106" ht="18.6" customHeight="1" spans="1:4">
      <c r="A106" s="44">
        <v>2</v>
      </c>
      <c r="B106" s="66" t="s">
        <v>92</v>
      </c>
      <c r="C106" s="58">
        <v>1770</v>
      </c>
      <c r="D106" s="52">
        <v>2624</v>
      </c>
    </row>
    <row r="107" ht="18.6" customHeight="1" spans="1:4">
      <c r="A107" s="44">
        <v>3</v>
      </c>
      <c r="B107" s="44" t="s">
        <v>93</v>
      </c>
      <c r="C107" s="58">
        <v>2790</v>
      </c>
      <c r="D107" s="52">
        <v>1039</v>
      </c>
    </row>
    <row r="108" ht="18.6" customHeight="1" spans="1:4">
      <c r="A108" s="44" t="s">
        <v>94</v>
      </c>
      <c r="B108" s="44"/>
      <c r="C108" s="58">
        <v>1946</v>
      </c>
      <c r="D108" s="52">
        <v>818</v>
      </c>
    </row>
    <row r="109" ht="18.6" customHeight="1" spans="1:4">
      <c r="A109" s="44" t="s">
        <v>95</v>
      </c>
      <c r="B109" s="44"/>
      <c r="C109" s="58">
        <v>1322</v>
      </c>
      <c r="D109" s="52">
        <v>534</v>
      </c>
    </row>
    <row r="110" ht="18.6" customHeight="1" spans="1:4">
      <c r="A110" s="67" t="s">
        <v>96</v>
      </c>
      <c r="B110" s="67"/>
      <c r="C110" s="41">
        <v>22500</v>
      </c>
      <c r="D110" s="55">
        <v>5647</v>
      </c>
    </row>
    <row r="111" ht="18.6" customHeight="1" spans="1:4">
      <c r="A111" s="68" t="s">
        <v>7</v>
      </c>
      <c r="B111" s="68"/>
      <c r="C111" s="45">
        <v>10991</v>
      </c>
      <c r="D111" s="52">
        <v>2337</v>
      </c>
    </row>
    <row r="112" ht="18.6" customHeight="1" spans="1:4">
      <c r="A112" s="66">
        <v>1</v>
      </c>
      <c r="B112" s="68" t="s">
        <v>19</v>
      </c>
      <c r="C112" s="45">
        <v>2214</v>
      </c>
      <c r="D112" s="52">
        <v>164</v>
      </c>
    </row>
    <row r="113" ht="18.6" customHeight="1" spans="1:4">
      <c r="A113" s="66">
        <v>2</v>
      </c>
      <c r="B113" s="68" t="s">
        <v>97</v>
      </c>
      <c r="C113" s="45">
        <v>3534</v>
      </c>
      <c r="D113" s="52">
        <v>955</v>
      </c>
    </row>
    <row r="114" ht="18.6" customHeight="1" spans="1:4">
      <c r="A114" s="66">
        <v>3</v>
      </c>
      <c r="B114" s="68" t="s">
        <v>98</v>
      </c>
      <c r="C114" s="45">
        <v>3516</v>
      </c>
      <c r="D114" s="52">
        <v>950</v>
      </c>
    </row>
    <row r="115" ht="18.6" customHeight="1" spans="1:4">
      <c r="A115" s="66">
        <v>4</v>
      </c>
      <c r="B115" s="68" t="s">
        <v>8</v>
      </c>
      <c r="C115" s="45">
        <v>300</v>
      </c>
      <c r="D115" s="52">
        <v>0</v>
      </c>
    </row>
    <row r="116" ht="18.6" customHeight="1" spans="1:4">
      <c r="A116" s="66">
        <v>5</v>
      </c>
      <c r="B116" s="68" t="s">
        <v>99</v>
      </c>
      <c r="C116" s="45">
        <v>436</v>
      </c>
      <c r="D116" s="52">
        <v>0</v>
      </c>
    </row>
    <row r="117" ht="18.6" customHeight="1" spans="1:4">
      <c r="A117" s="66">
        <v>6</v>
      </c>
      <c r="B117" s="68" t="s">
        <v>100</v>
      </c>
      <c r="C117" s="45">
        <v>991</v>
      </c>
      <c r="D117" s="52">
        <v>268</v>
      </c>
    </row>
    <row r="118" ht="18.6" customHeight="1" spans="1:4">
      <c r="A118" s="68" t="s">
        <v>101</v>
      </c>
      <c r="B118" s="68"/>
      <c r="C118" s="45">
        <v>3605</v>
      </c>
      <c r="D118" s="52">
        <v>978</v>
      </c>
    </row>
    <row r="119" ht="18.6" customHeight="1" spans="1:4">
      <c r="A119" s="68" t="s">
        <v>102</v>
      </c>
      <c r="B119" s="68"/>
      <c r="C119" s="45">
        <v>2491</v>
      </c>
      <c r="D119" s="52">
        <v>726</v>
      </c>
    </row>
    <row r="120" ht="18.6" customHeight="1" spans="1:4">
      <c r="A120" s="68" t="s">
        <v>103</v>
      </c>
      <c r="B120" s="68"/>
      <c r="C120" s="45">
        <v>4126</v>
      </c>
      <c r="D120" s="52">
        <v>1252</v>
      </c>
    </row>
    <row r="121" ht="18.6" customHeight="1" spans="1:4">
      <c r="A121" s="68" t="s">
        <v>104</v>
      </c>
      <c r="B121" s="68"/>
      <c r="C121" s="45">
        <v>1287</v>
      </c>
      <c r="D121" s="52">
        <v>354</v>
      </c>
    </row>
    <row r="122" ht="18.6" customHeight="1" spans="1:4">
      <c r="A122" s="65" t="s">
        <v>105</v>
      </c>
      <c r="B122" s="65"/>
      <c r="C122" s="57">
        <v>8542</v>
      </c>
      <c r="D122" s="55">
        <v>1049</v>
      </c>
    </row>
    <row r="123" ht="18.6" customHeight="1" spans="1:4">
      <c r="A123" s="68" t="s">
        <v>7</v>
      </c>
      <c r="B123" s="68"/>
      <c r="C123" s="58">
        <v>1001</v>
      </c>
      <c r="D123" s="52">
        <v>0</v>
      </c>
    </row>
    <row r="124" ht="18.6" customHeight="1" spans="1:4">
      <c r="A124" s="69">
        <v>1</v>
      </c>
      <c r="B124" s="44" t="s">
        <v>106</v>
      </c>
      <c r="C124" s="58">
        <v>420</v>
      </c>
      <c r="D124" s="52">
        <v>0</v>
      </c>
    </row>
    <row r="125" ht="18.6" customHeight="1" spans="1:4">
      <c r="A125" s="69">
        <v>2</v>
      </c>
      <c r="B125" s="44" t="s">
        <v>107</v>
      </c>
      <c r="C125" s="58">
        <v>581</v>
      </c>
      <c r="D125" s="52">
        <v>0</v>
      </c>
    </row>
    <row r="126" ht="18.6" customHeight="1" spans="1:4">
      <c r="A126" s="44" t="s">
        <v>108</v>
      </c>
      <c r="B126" s="44"/>
      <c r="C126" s="58">
        <v>442</v>
      </c>
      <c r="D126" s="52">
        <v>266</v>
      </c>
    </row>
    <row r="127" ht="18.6" customHeight="1" spans="1:4">
      <c r="A127" s="44" t="s">
        <v>109</v>
      </c>
      <c r="B127" s="44"/>
      <c r="C127" s="58">
        <v>2601</v>
      </c>
      <c r="D127" s="52">
        <v>0</v>
      </c>
    </row>
    <row r="128" ht="18.6" customHeight="1" spans="1:4">
      <c r="A128" s="44" t="s">
        <v>110</v>
      </c>
      <c r="B128" s="44"/>
      <c r="C128" s="58">
        <v>255</v>
      </c>
      <c r="D128" s="52">
        <v>0</v>
      </c>
    </row>
    <row r="129" ht="18.6" customHeight="1" spans="1:4">
      <c r="A129" s="44" t="s">
        <v>111</v>
      </c>
      <c r="B129" s="44"/>
      <c r="C129" s="58">
        <v>783</v>
      </c>
      <c r="D129" s="52">
        <v>783</v>
      </c>
    </row>
    <row r="130" ht="18.6" customHeight="1" spans="1:4">
      <c r="A130" s="44" t="s">
        <v>112</v>
      </c>
      <c r="B130" s="44"/>
      <c r="C130" s="58">
        <v>640</v>
      </c>
      <c r="D130" s="52">
        <v>0</v>
      </c>
    </row>
    <row r="131" ht="18.6" customHeight="1" spans="1:4">
      <c r="A131" s="44" t="s">
        <v>113</v>
      </c>
      <c r="B131" s="44"/>
      <c r="C131" s="58">
        <v>1724</v>
      </c>
      <c r="D131" s="52">
        <v>0</v>
      </c>
    </row>
    <row r="132" ht="18.6" customHeight="1" spans="1:4">
      <c r="A132" s="44" t="s">
        <v>114</v>
      </c>
      <c r="B132" s="44"/>
      <c r="C132" s="58">
        <v>136</v>
      </c>
      <c r="D132" s="52">
        <v>0</v>
      </c>
    </row>
    <row r="133" ht="18.6" customHeight="1" spans="1:4">
      <c r="A133" s="44" t="s">
        <v>115</v>
      </c>
      <c r="B133" s="44"/>
      <c r="C133" s="58">
        <v>160</v>
      </c>
      <c r="D133" s="52">
        <v>0</v>
      </c>
    </row>
    <row r="134" ht="18.6" customHeight="1" spans="1:4">
      <c r="A134" s="44" t="s">
        <v>116</v>
      </c>
      <c r="B134" s="44"/>
      <c r="C134" s="58">
        <v>800</v>
      </c>
      <c r="D134" s="52">
        <v>0</v>
      </c>
    </row>
    <row r="135" ht="18.6" customHeight="1" spans="1:4">
      <c r="A135" s="65" t="s">
        <v>117</v>
      </c>
      <c r="B135" s="65"/>
      <c r="C135" s="57">
        <v>23550</v>
      </c>
      <c r="D135" s="55">
        <v>3056</v>
      </c>
    </row>
    <row r="136" ht="18.6" customHeight="1" spans="1:4">
      <c r="A136" s="59" t="s">
        <v>7</v>
      </c>
      <c r="B136" s="59"/>
      <c r="C136" s="58">
        <v>12864</v>
      </c>
      <c r="D136" s="52">
        <v>1753</v>
      </c>
    </row>
    <row r="137" ht="18.6" customHeight="1" spans="1:4">
      <c r="A137" s="59">
        <v>1</v>
      </c>
      <c r="B137" s="44" t="s">
        <v>19</v>
      </c>
      <c r="C137" s="58">
        <v>7028</v>
      </c>
      <c r="D137" s="52">
        <v>1310</v>
      </c>
    </row>
    <row r="138" ht="18.6" customHeight="1" spans="1:4">
      <c r="A138" s="44">
        <v>2</v>
      </c>
      <c r="B138" s="44" t="s">
        <v>118</v>
      </c>
      <c r="C138" s="58">
        <v>1204</v>
      </c>
      <c r="D138" s="52">
        <v>91</v>
      </c>
    </row>
    <row r="139" ht="18.6" customHeight="1" spans="1:4">
      <c r="A139" s="44">
        <v>3</v>
      </c>
      <c r="B139" s="44" t="s">
        <v>119</v>
      </c>
      <c r="C139" s="58">
        <v>2600</v>
      </c>
      <c r="D139" s="52">
        <v>266</v>
      </c>
    </row>
    <row r="140" ht="18.6" customHeight="1" spans="1:4">
      <c r="A140" s="44">
        <v>4</v>
      </c>
      <c r="B140" s="44" t="s">
        <v>120</v>
      </c>
      <c r="C140" s="58">
        <v>55</v>
      </c>
      <c r="D140" s="52">
        <v>0</v>
      </c>
    </row>
    <row r="141" ht="18.6" customHeight="1" spans="1:4">
      <c r="A141" s="44">
        <v>5</v>
      </c>
      <c r="B141" s="44" t="s">
        <v>66</v>
      </c>
      <c r="C141" s="58">
        <v>1977</v>
      </c>
      <c r="D141" s="52">
        <v>86</v>
      </c>
    </row>
    <row r="142" ht="18.6" customHeight="1" spans="1:4">
      <c r="A142" s="44" t="s">
        <v>121</v>
      </c>
      <c r="B142" s="44"/>
      <c r="C142" s="58">
        <v>2558</v>
      </c>
      <c r="D142" s="52">
        <v>290</v>
      </c>
    </row>
    <row r="143" ht="18.6" customHeight="1" spans="1:4">
      <c r="A143" s="44" t="s">
        <v>122</v>
      </c>
      <c r="B143" s="44"/>
      <c r="C143" s="58">
        <v>1200</v>
      </c>
      <c r="D143" s="52">
        <v>100</v>
      </c>
    </row>
    <row r="144" ht="18.6" customHeight="1" spans="1:4">
      <c r="A144" s="44" t="s">
        <v>123</v>
      </c>
      <c r="B144" s="44"/>
      <c r="C144" s="58">
        <v>1100</v>
      </c>
      <c r="D144" s="52">
        <v>199</v>
      </c>
    </row>
    <row r="145" ht="18.6" customHeight="1" spans="1:4">
      <c r="A145" s="44" t="s">
        <v>124</v>
      </c>
      <c r="B145" s="44"/>
      <c r="C145" s="58">
        <v>200</v>
      </c>
      <c r="D145" s="52">
        <v>13</v>
      </c>
    </row>
    <row r="146" ht="18.6" customHeight="1" spans="1:4">
      <c r="A146" s="44" t="s">
        <v>125</v>
      </c>
      <c r="B146" s="44"/>
      <c r="C146" s="58">
        <v>1390</v>
      </c>
      <c r="D146" s="52">
        <v>100</v>
      </c>
    </row>
    <row r="147" ht="18.6" customHeight="1" spans="1:4">
      <c r="A147" s="44" t="s">
        <v>126</v>
      </c>
      <c r="B147" s="44"/>
      <c r="C147" s="58">
        <v>0</v>
      </c>
      <c r="D147" s="52">
        <v>0</v>
      </c>
    </row>
    <row r="148" ht="18.6" customHeight="1" spans="1:4">
      <c r="A148" s="44" t="s">
        <v>127</v>
      </c>
      <c r="B148" s="44"/>
      <c r="C148" s="58">
        <v>1991</v>
      </c>
      <c r="D148" s="52">
        <v>274</v>
      </c>
    </row>
    <row r="149" ht="18.6" customHeight="1" spans="1:4">
      <c r="A149" s="44" t="s">
        <v>128</v>
      </c>
      <c r="B149" s="44"/>
      <c r="C149" s="58">
        <v>360</v>
      </c>
      <c r="D149" s="52">
        <v>102</v>
      </c>
    </row>
    <row r="150" ht="18.6" customHeight="1" spans="1:4">
      <c r="A150" s="44" t="s">
        <v>129</v>
      </c>
      <c r="B150" s="44"/>
      <c r="C150" s="58">
        <v>1887</v>
      </c>
      <c r="D150" s="52">
        <v>225</v>
      </c>
    </row>
    <row r="151" ht="18.6" customHeight="1" spans="1:4">
      <c r="A151" s="70" t="s">
        <v>130</v>
      </c>
      <c r="B151" s="70"/>
      <c r="C151" s="57">
        <v>16418</v>
      </c>
      <c r="D151" s="55">
        <v>3176</v>
      </c>
    </row>
    <row r="152" ht="18.6" customHeight="1" spans="1:4">
      <c r="A152" s="59" t="s">
        <v>7</v>
      </c>
      <c r="B152" s="59"/>
      <c r="C152" s="58">
        <v>5315</v>
      </c>
      <c r="D152" s="52">
        <v>322</v>
      </c>
    </row>
    <row r="153" ht="18.6" customHeight="1" spans="1:4">
      <c r="A153" s="44">
        <v>1</v>
      </c>
      <c r="B153" s="59" t="s">
        <v>19</v>
      </c>
      <c r="C153" s="58">
        <v>4365</v>
      </c>
      <c r="D153" s="52">
        <v>272</v>
      </c>
    </row>
    <row r="154" ht="18.6" customHeight="1" spans="1:4">
      <c r="A154" s="44">
        <v>2</v>
      </c>
      <c r="B154" s="59" t="s">
        <v>131</v>
      </c>
      <c r="C154" s="58">
        <v>950</v>
      </c>
      <c r="D154" s="52">
        <v>50</v>
      </c>
    </row>
    <row r="155" ht="18.6" customHeight="1" spans="1:4">
      <c r="A155" s="68" t="s">
        <v>132</v>
      </c>
      <c r="B155" s="68"/>
      <c r="C155" s="58">
        <v>567</v>
      </c>
      <c r="D155" s="52">
        <v>137</v>
      </c>
    </row>
    <row r="156" ht="18.6" customHeight="1" spans="1:4">
      <c r="A156" s="68" t="s">
        <v>133</v>
      </c>
      <c r="B156" s="68"/>
      <c r="C156" s="58">
        <v>1204</v>
      </c>
      <c r="D156" s="52">
        <v>441</v>
      </c>
    </row>
    <row r="157" ht="18.6" customHeight="1" spans="1:4">
      <c r="A157" s="68" t="s">
        <v>134</v>
      </c>
      <c r="B157" s="68"/>
      <c r="C157" s="58">
        <v>2042</v>
      </c>
      <c r="D157" s="52">
        <v>387</v>
      </c>
    </row>
    <row r="158" ht="18.6" customHeight="1" spans="1:4">
      <c r="A158" s="68" t="s">
        <v>135</v>
      </c>
      <c r="B158" s="68"/>
      <c r="C158" s="58">
        <v>200</v>
      </c>
      <c r="D158" s="52">
        <v>58</v>
      </c>
    </row>
    <row r="159" ht="18.6" customHeight="1" spans="1:4">
      <c r="A159" s="68" t="s">
        <v>136</v>
      </c>
      <c r="B159" s="68"/>
      <c r="C159" s="58">
        <v>600</v>
      </c>
      <c r="D159" s="52">
        <v>104</v>
      </c>
    </row>
    <row r="160" ht="18.6" customHeight="1" spans="1:4">
      <c r="A160" s="68" t="s">
        <v>137</v>
      </c>
      <c r="B160" s="68"/>
      <c r="C160" s="58">
        <v>1050</v>
      </c>
      <c r="D160" s="52">
        <v>92</v>
      </c>
    </row>
    <row r="161" ht="18.6" customHeight="1" spans="1:4">
      <c r="A161" s="68" t="s">
        <v>138</v>
      </c>
      <c r="B161" s="68"/>
      <c r="C161" s="58">
        <v>1000</v>
      </c>
      <c r="D161" s="52">
        <v>636</v>
      </c>
    </row>
    <row r="162" ht="18.6" customHeight="1" spans="1:4">
      <c r="A162" s="68" t="s">
        <v>139</v>
      </c>
      <c r="B162" s="68"/>
      <c r="C162" s="58">
        <v>800</v>
      </c>
      <c r="D162" s="52">
        <v>157</v>
      </c>
    </row>
    <row r="163" ht="18.6" customHeight="1" spans="1:4">
      <c r="A163" s="68" t="s">
        <v>140</v>
      </c>
      <c r="B163" s="68"/>
      <c r="C163" s="58">
        <v>1062</v>
      </c>
      <c r="D163" s="52">
        <v>175</v>
      </c>
    </row>
    <row r="164" ht="18.6" customHeight="1" spans="1:4">
      <c r="A164" s="68" t="s">
        <v>141</v>
      </c>
      <c r="B164" s="68"/>
      <c r="C164" s="58">
        <v>1580</v>
      </c>
      <c r="D164" s="52">
        <v>235</v>
      </c>
    </row>
    <row r="165" ht="18.6" customHeight="1" spans="1:4">
      <c r="A165" s="68" t="s">
        <v>142</v>
      </c>
      <c r="B165" s="68"/>
      <c r="C165" s="58">
        <v>792</v>
      </c>
      <c r="D165" s="52">
        <v>380</v>
      </c>
    </row>
    <row r="166" ht="18.6" customHeight="1" spans="1:4">
      <c r="A166" s="68" t="s">
        <v>143</v>
      </c>
      <c r="B166" s="68"/>
      <c r="C166" s="58">
        <v>206</v>
      </c>
      <c r="D166" s="52">
        <v>52</v>
      </c>
    </row>
    <row r="167" ht="18.6" customHeight="1" spans="1:4">
      <c r="A167" s="65" t="s">
        <v>144</v>
      </c>
      <c r="B167" s="65"/>
      <c r="C167" s="57">
        <v>18211</v>
      </c>
      <c r="D167" s="55">
        <v>2039</v>
      </c>
    </row>
    <row r="168" ht="18.6" customHeight="1" spans="1:4">
      <c r="A168" s="59" t="s">
        <v>7</v>
      </c>
      <c r="B168" s="59"/>
      <c r="C168" s="58">
        <v>7828</v>
      </c>
      <c r="D168" s="52">
        <v>321</v>
      </c>
    </row>
    <row r="169" ht="18.6" customHeight="1" spans="1:4">
      <c r="A169" s="69">
        <v>1</v>
      </c>
      <c r="B169" s="59" t="s">
        <v>19</v>
      </c>
      <c r="C169" s="58">
        <v>2205</v>
      </c>
      <c r="D169" s="52">
        <v>0</v>
      </c>
    </row>
    <row r="170" spans="1:4">
      <c r="A170" s="69">
        <v>2</v>
      </c>
      <c r="B170" s="59" t="s">
        <v>145</v>
      </c>
      <c r="C170" s="58">
        <v>549</v>
      </c>
      <c r="D170" s="52">
        <v>110</v>
      </c>
    </row>
    <row r="171" spans="1:4">
      <c r="A171" s="69">
        <v>3</v>
      </c>
      <c r="B171" s="59" t="s">
        <v>146</v>
      </c>
      <c r="C171" s="58">
        <v>1880</v>
      </c>
      <c r="D171" s="52">
        <v>33</v>
      </c>
    </row>
    <row r="172" spans="1:4">
      <c r="A172" s="69">
        <v>4</v>
      </c>
      <c r="B172" s="59" t="s">
        <v>66</v>
      </c>
      <c r="C172" s="58">
        <v>3194</v>
      </c>
      <c r="D172" s="52">
        <v>178</v>
      </c>
    </row>
    <row r="173" spans="1:4">
      <c r="A173" s="44" t="s">
        <v>147</v>
      </c>
      <c r="B173" s="44"/>
      <c r="C173" s="58">
        <v>2620</v>
      </c>
      <c r="D173" s="52">
        <v>0</v>
      </c>
    </row>
    <row r="174" spans="1:4">
      <c r="A174" s="44" t="s">
        <v>148</v>
      </c>
      <c r="B174" s="44"/>
      <c r="C174" s="58">
        <v>2142</v>
      </c>
      <c r="D174" s="52">
        <v>635</v>
      </c>
    </row>
    <row r="175" spans="1:4">
      <c r="A175" s="44" t="s">
        <v>149</v>
      </c>
      <c r="B175" s="44"/>
      <c r="C175" s="58">
        <v>2421</v>
      </c>
      <c r="D175" s="52">
        <v>93</v>
      </c>
    </row>
    <row r="176" spans="1:4">
      <c r="A176" s="44" t="s">
        <v>150</v>
      </c>
      <c r="B176" s="44"/>
      <c r="C176" s="58">
        <v>3200</v>
      </c>
      <c r="D176" s="52">
        <v>990</v>
      </c>
    </row>
    <row r="177" spans="1:4">
      <c r="A177" s="65" t="s">
        <v>151</v>
      </c>
      <c r="B177" s="65"/>
      <c r="C177" s="57">
        <v>19162</v>
      </c>
      <c r="D177" s="55">
        <v>575</v>
      </c>
    </row>
    <row r="178" spans="1:4">
      <c r="A178" s="44" t="s">
        <v>152</v>
      </c>
      <c r="B178" s="44"/>
      <c r="C178" s="58">
        <v>5108</v>
      </c>
      <c r="D178" s="52">
        <v>0</v>
      </c>
    </row>
    <row r="179" spans="1:4">
      <c r="A179" s="44" t="s">
        <v>153</v>
      </c>
      <c r="B179" s="44"/>
      <c r="C179" s="58">
        <v>1750</v>
      </c>
      <c r="D179" s="52">
        <v>180</v>
      </c>
    </row>
    <row r="180" spans="1:4">
      <c r="A180" s="44" t="s">
        <v>154</v>
      </c>
      <c r="B180" s="44"/>
      <c r="C180" s="58">
        <v>1720</v>
      </c>
      <c r="D180" s="52">
        <v>0</v>
      </c>
    </row>
    <row r="181" spans="1:4">
      <c r="A181" s="44" t="s">
        <v>155</v>
      </c>
      <c r="B181" s="44"/>
      <c r="C181" s="58">
        <v>2607</v>
      </c>
      <c r="D181" s="52">
        <v>0</v>
      </c>
    </row>
    <row r="182" spans="1:4">
      <c r="A182" s="44" t="s">
        <v>156</v>
      </c>
      <c r="B182" s="44"/>
      <c r="C182" s="58">
        <v>130</v>
      </c>
      <c r="D182" s="52">
        <v>58</v>
      </c>
    </row>
    <row r="183" spans="1:4">
      <c r="A183" s="44" t="s">
        <v>157</v>
      </c>
      <c r="B183" s="44"/>
      <c r="C183" s="58">
        <v>1387</v>
      </c>
      <c r="D183" s="52">
        <v>280</v>
      </c>
    </row>
    <row r="184" spans="1:4">
      <c r="A184" s="44" t="s">
        <v>158</v>
      </c>
      <c r="B184" s="44"/>
      <c r="C184" s="58">
        <v>3073</v>
      </c>
      <c r="D184" s="52">
        <v>0</v>
      </c>
    </row>
    <row r="185" spans="1:4">
      <c r="A185" s="44" t="s">
        <v>159</v>
      </c>
      <c r="B185" s="44"/>
      <c r="C185" s="58">
        <v>3184</v>
      </c>
      <c r="D185" s="52">
        <v>20</v>
      </c>
    </row>
    <row r="186" spans="1:4">
      <c r="A186" s="44" t="s">
        <v>160</v>
      </c>
      <c r="B186" s="44"/>
      <c r="C186" s="58">
        <v>203</v>
      </c>
      <c r="D186" s="52">
        <v>37</v>
      </c>
    </row>
    <row r="187" spans="1:4">
      <c r="A187" s="65" t="s">
        <v>161</v>
      </c>
      <c r="B187" s="65"/>
      <c r="C187" s="41">
        <f>SUM(C6,C18,C31,C40,C55,C70,C86,C103,C110,C122,C135,C167,C151,C177)</f>
        <v>277600</v>
      </c>
      <c r="D187" s="41">
        <f>SUM(D6,D18,D31,D40,D55,D70,D86,D103,D110,D122,D135,D167,D151,D177)</f>
        <v>60279</v>
      </c>
    </row>
  </sheetData>
  <mergeCells count="121">
    <mergeCell ref="A1:C1"/>
    <mergeCell ref="A2:D2"/>
    <mergeCell ref="A3:D3"/>
    <mergeCell ref="A4:B4"/>
    <mergeCell ref="A6:B6"/>
    <mergeCell ref="A7:B7"/>
    <mergeCell ref="A15:B15"/>
    <mergeCell ref="A16:B16"/>
    <mergeCell ref="A17:B17"/>
    <mergeCell ref="A18:B18"/>
    <mergeCell ref="A19:B19"/>
    <mergeCell ref="A26:B26"/>
    <mergeCell ref="A27:B27"/>
    <mergeCell ref="A28:B28"/>
    <mergeCell ref="A29:B29"/>
    <mergeCell ref="A30:B30"/>
    <mergeCell ref="A31:B31"/>
    <mergeCell ref="A32:B32"/>
    <mergeCell ref="A37:B37"/>
    <mergeCell ref="A38:B38"/>
    <mergeCell ref="A39:B39"/>
    <mergeCell ref="A40:B40"/>
    <mergeCell ref="A41:B41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80:B80"/>
    <mergeCell ref="A81:B81"/>
    <mergeCell ref="A82:B82"/>
    <mergeCell ref="A83:B83"/>
    <mergeCell ref="A84:B84"/>
    <mergeCell ref="A85:B85"/>
    <mergeCell ref="A86:B86"/>
    <mergeCell ref="A87:B87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8:B108"/>
    <mergeCell ref="A109:B109"/>
    <mergeCell ref="A110:B110"/>
    <mergeCell ref="A111:B111"/>
    <mergeCell ref="A118:B118"/>
    <mergeCell ref="A119:B119"/>
    <mergeCell ref="A120:B120"/>
    <mergeCell ref="A121:B121"/>
    <mergeCell ref="A122:B122"/>
    <mergeCell ref="A123:B123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</mergeCells>
  <printOptions horizontalCentered="1"/>
  <pageMargins left="0.238888888888889" right="0.238888888888889" top="0.669444444444445" bottom="0.509027777777778" header="0.709027777777778" footer="0.388888888888889"/>
  <pageSetup paperSize="9" scale="90" firstPageNumber="4" orientation="portrait" useFirstPageNumber="1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4" topLeftCell="A5" activePane="bottomLeft" state="frozen"/>
      <selection/>
      <selection pane="bottomLeft" activeCell="J10" sqref="J10"/>
    </sheetView>
  </sheetViews>
  <sheetFormatPr defaultColWidth="9" defaultRowHeight="14.25" outlineLevelRow="7" outlineLevelCol="7"/>
  <cols>
    <col min="1" max="1" width="5.25" style="1" customWidth="1"/>
    <col min="2" max="2" width="22" style="1" customWidth="1"/>
    <col min="3" max="3" width="32" style="1" customWidth="1"/>
    <col min="4" max="5" width="10.125" style="1" customWidth="1"/>
    <col min="6" max="6" width="11.125" style="1" customWidth="1"/>
    <col min="7" max="7" width="18.125" style="2" customWidth="1"/>
    <col min="8" max="8" width="12.625" style="3"/>
    <col min="9" max="227" width="9" style="4"/>
    <col min="228" max="256" width="9" style="5"/>
  </cols>
  <sheetData>
    <row r="1" ht="26.25" customHeight="1" spans="1:7">
      <c r="A1" s="6" t="s">
        <v>162</v>
      </c>
      <c r="B1" s="7"/>
      <c r="C1" s="8"/>
      <c r="D1" s="8"/>
      <c r="E1" s="8"/>
      <c r="F1" s="8"/>
      <c r="G1" s="9"/>
    </row>
    <row r="2" ht="39" customHeight="1" spans="1:7">
      <c r="A2" s="23" t="s">
        <v>163</v>
      </c>
      <c r="B2" s="23"/>
      <c r="C2" s="23"/>
      <c r="D2" s="10"/>
      <c r="E2" s="10"/>
      <c r="F2" s="10"/>
      <c r="G2" s="11"/>
    </row>
    <row r="3" ht="20.1" customHeight="1" spans="1:8">
      <c r="A3" s="12" t="s">
        <v>164</v>
      </c>
      <c r="B3" s="13"/>
      <c r="C3" s="13"/>
      <c r="D3" s="13"/>
      <c r="E3" s="13"/>
      <c r="F3" s="13"/>
      <c r="G3" s="14"/>
      <c r="H3" s="24"/>
    </row>
    <row r="4" ht="24" customHeight="1" spans="1:8">
      <c r="A4" s="15" t="s">
        <v>165</v>
      </c>
      <c r="B4" s="15" t="s">
        <v>166</v>
      </c>
      <c r="C4" s="15" t="s">
        <v>167</v>
      </c>
      <c r="D4" s="15" t="s">
        <v>168</v>
      </c>
      <c r="E4" s="15" t="s">
        <v>169</v>
      </c>
      <c r="F4" s="15" t="s">
        <v>170</v>
      </c>
      <c r="G4" s="16" t="s">
        <v>171</v>
      </c>
      <c r="H4" s="17" t="s">
        <v>172</v>
      </c>
    </row>
    <row r="5" ht="24" customHeight="1" spans="1:8">
      <c r="A5" s="25" t="s">
        <v>61</v>
      </c>
      <c r="B5" s="25"/>
      <c r="C5" s="25"/>
      <c r="D5" s="25">
        <f>SUM(D6:D8)</f>
        <v>1060</v>
      </c>
      <c r="E5" s="18"/>
      <c r="F5" s="18"/>
      <c r="G5" s="26">
        <f>SUM(G6:G8)</f>
        <v>760</v>
      </c>
      <c r="H5" s="21">
        <f>SUM(G5/D5)</f>
        <v>0.716981132075472</v>
      </c>
    </row>
    <row r="6" ht="45.95" customHeight="1" spans="1:8">
      <c r="A6" s="18">
        <v>55</v>
      </c>
      <c r="B6" s="19" t="s">
        <v>173</v>
      </c>
      <c r="C6" s="19" t="s">
        <v>174</v>
      </c>
      <c r="D6" s="18">
        <v>320</v>
      </c>
      <c r="E6" s="18" t="s">
        <v>175</v>
      </c>
      <c r="F6" s="18">
        <v>13786912439</v>
      </c>
      <c r="G6" s="20">
        <v>224</v>
      </c>
      <c r="H6" s="21">
        <f>SUM(G6/D6)</f>
        <v>0.7</v>
      </c>
    </row>
    <row r="7" ht="90" customHeight="1" spans="1:8">
      <c r="A7" s="18">
        <v>56</v>
      </c>
      <c r="B7" s="19" t="s">
        <v>176</v>
      </c>
      <c r="C7" s="19" t="s">
        <v>177</v>
      </c>
      <c r="D7" s="18">
        <v>380</v>
      </c>
      <c r="E7" s="18" t="s">
        <v>175</v>
      </c>
      <c r="F7" s="18">
        <v>13786912439</v>
      </c>
      <c r="G7" s="20">
        <v>280</v>
      </c>
      <c r="H7" s="21">
        <f>SUM(G7/D7)</f>
        <v>0.736842105263158</v>
      </c>
    </row>
    <row r="8" ht="32.1" customHeight="1" spans="1:8">
      <c r="A8" s="18">
        <v>57</v>
      </c>
      <c r="B8" s="22" t="s">
        <v>178</v>
      </c>
      <c r="C8" s="19" t="s">
        <v>179</v>
      </c>
      <c r="D8" s="18">
        <v>360</v>
      </c>
      <c r="E8" s="18" t="s">
        <v>175</v>
      </c>
      <c r="F8" s="18">
        <v>13786912439</v>
      </c>
      <c r="G8" s="20">
        <v>256</v>
      </c>
      <c r="H8" s="21">
        <f>SUM(G8/D8)</f>
        <v>0.711111111111111</v>
      </c>
    </row>
  </sheetData>
  <mergeCells count="4">
    <mergeCell ref="A1:B1"/>
    <mergeCell ref="A2:G2"/>
    <mergeCell ref="A3:H3"/>
    <mergeCell ref="A5:C5"/>
  </mergeCells>
  <printOptions horizontalCentered="1"/>
  <pageMargins left="0.238888888888889" right="0.238888888888889" top="0.669444444444445" bottom="0.509027777777778" header="0.709027777777778" footer="0.388888888888889"/>
  <pageSetup paperSize="9" scale="90" firstPageNumber="9" orientation="landscape" useFirstPageNumber="1"/>
  <headerFooter alignWithMargins="0" scaleWithDoc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4" topLeftCell="A5" activePane="bottomLeft" state="frozen"/>
      <selection/>
      <selection pane="bottomLeft" activeCell="E22" sqref="E22"/>
    </sheetView>
  </sheetViews>
  <sheetFormatPr defaultColWidth="9" defaultRowHeight="14.25" outlineLevelRow="6"/>
  <cols>
    <col min="1" max="1" width="5.25" style="1" customWidth="1"/>
    <col min="2" max="2" width="8.5" style="1" customWidth="1"/>
    <col min="3" max="3" width="7.25" style="1" customWidth="1"/>
    <col min="4" max="4" width="22" style="1" customWidth="1"/>
    <col min="5" max="5" width="32" style="1" customWidth="1"/>
    <col min="6" max="6" width="10.125" style="1" customWidth="1"/>
    <col min="7" max="7" width="18.125" style="2" customWidth="1"/>
    <col min="8" max="8" width="12.625" style="3"/>
    <col min="9" max="9" width="9" style="4"/>
    <col min="10" max="10" width="11.75" style="4" customWidth="1"/>
    <col min="11" max="227" width="9" style="4"/>
    <col min="228" max="256" width="9" style="5"/>
  </cols>
  <sheetData>
    <row r="1" ht="26.25" customHeight="1" spans="1:7">
      <c r="A1" s="6" t="s">
        <v>180</v>
      </c>
      <c r="B1" s="6"/>
      <c r="C1" s="6"/>
      <c r="D1" s="7"/>
      <c r="E1" s="8"/>
      <c r="F1" s="8"/>
      <c r="G1" s="9"/>
    </row>
    <row r="2" ht="39" customHeight="1" spans="1:10">
      <c r="A2" s="10" t="s">
        <v>181</v>
      </c>
      <c r="B2" s="10"/>
      <c r="C2" s="10"/>
      <c r="D2" s="10"/>
      <c r="E2" s="10"/>
      <c r="F2" s="10"/>
      <c r="G2" s="11"/>
      <c r="H2" s="10"/>
      <c r="I2" s="10"/>
      <c r="J2" s="10"/>
    </row>
    <row r="3" ht="33" customHeight="1" spans="1:10">
      <c r="A3" s="12" t="s">
        <v>182</v>
      </c>
      <c r="B3" s="13"/>
      <c r="C3" s="13"/>
      <c r="D3" s="13"/>
      <c r="E3" s="13"/>
      <c r="F3" s="13"/>
      <c r="G3" s="14"/>
      <c r="H3" s="13"/>
      <c r="I3" s="13"/>
      <c r="J3" s="13"/>
    </row>
    <row r="4" ht="24" customHeight="1" spans="1:10">
      <c r="A4" s="15" t="s">
        <v>165</v>
      </c>
      <c r="B4" s="15" t="s">
        <v>183</v>
      </c>
      <c r="C4" s="15" t="s">
        <v>184</v>
      </c>
      <c r="D4" s="15" t="s">
        <v>166</v>
      </c>
      <c r="E4" s="15" t="s">
        <v>167</v>
      </c>
      <c r="F4" s="15" t="s">
        <v>185</v>
      </c>
      <c r="G4" s="16" t="s">
        <v>186</v>
      </c>
      <c r="H4" s="17" t="s">
        <v>187</v>
      </c>
      <c r="I4" s="17" t="s">
        <v>169</v>
      </c>
      <c r="J4" s="17" t="s">
        <v>170</v>
      </c>
    </row>
    <row r="5" ht="45.95" customHeight="1" spans="1:10">
      <c r="A5" s="18">
        <v>387</v>
      </c>
      <c r="B5" s="18" t="s">
        <v>50</v>
      </c>
      <c r="C5" s="18" t="s">
        <v>61</v>
      </c>
      <c r="D5" s="19" t="s">
        <v>173</v>
      </c>
      <c r="E5" s="19" t="s">
        <v>174</v>
      </c>
      <c r="F5" s="18">
        <v>320</v>
      </c>
      <c r="G5" s="20">
        <v>320</v>
      </c>
      <c r="H5" s="21">
        <f>SUM(G5/F5)</f>
        <v>1</v>
      </c>
      <c r="I5" s="18" t="s">
        <v>175</v>
      </c>
      <c r="J5" s="18">
        <v>13786912439</v>
      </c>
    </row>
    <row r="6" ht="90" customHeight="1" spans="1:10">
      <c r="A6" s="18">
        <v>388</v>
      </c>
      <c r="B6" s="18" t="s">
        <v>50</v>
      </c>
      <c r="C6" s="18" t="s">
        <v>61</v>
      </c>
      <c r="D6" s="19" t="s">
        <v>176</v>
      </c>
      <c r="E6" s="19" t="s">
        <v>177</v>
      </c>
      <c r="F6" s="18">
        <v>380</v>
      </c>
      <c r="G6" s="20">
        <v>380</v>
      </c>
      <c r="H6" s="21">
        <f>SUM(G6/F6)</f>
        <v>1</v>
      </c>
      <c r="I6" s="18" t="s">
        <v>175</v>
      </c>
      <c r="J6" s="18">
        <v>13786912439</v>
      </c>
    </row>
    <row r="7" ht="32.1" customHeight="1" spans="1:10">
      <c r="A7" s="18">
        <v>389</v>
      </c>
      <c r="B7" s="18" t="s">
        <v>50</v>
      </c>
      <c r="C7" s="18" t="s">
        <v>61</v>
      </c>
      <c r="D7" s="22" t="s">
        <v>178</v>
      </c>
      <c r="E7" s="19" t="s">
        <v>179</v>
      </c>
      <c r="F7" s="18">
        <v>360</v>
      </c>
      <c r="G7" s="20">
        <v>360</v>
      </c>
      <c r="H7" s="21">
        <f>SUM(G7/F7)</f>
        <v>1</v>
      </c>
      <c r="I7" s="18" t="s">
        <v>175</v>
      </c>
      <c r="J7" s="18">
        <v>13786912439</v>
      </c>
    </row>
  </sheetData>
  <mergeCells count="3">
    <mergeCell ref="A1:D1"/>
    <mergeCell ref="A2:J2"/>
    <mergeCell ref="A3:J3"/>
  </mergeCells>
  <printOptions horizontalCentered="1"/>
  <pageMargins left="0.238888888888889" right="0.238888888888889" top="0.668055555555556" bottom="0.507638888888889" header="0.511805555555556" footer="0.388888888888889"/>
  <pageSetup paperSize="9" scale="90" firstPageNumber="9" orientation="landscape" useFirstPageNumber="1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2018计划任务分解表 （附件1）</vt:lpstr>
      <vt:lpstr>2018年城镇棚户区改造总项目表（附件2）</vt:lpstr>
      <vt:lpstr>2018年城镇棚户区改造项目综合数据统计表（附表三）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cp:revision>1</cp:revision>
  <dcterms:created xsi:type="dcterms:W3CDTF">2015-12-15T04:02:00Z</dcterms:created>
  <cp:lastPrinted>2018-11-07T07:06:00Z</cp:lastPrinted>
  <dcterms:modified xsi:type="dcterms:W3CDTF">2018-11-16T03:02:54Z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